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patrickk\Desktop\"/>
    </mc:Choice>
  </mc:AlternateContent>
  <xr:revisionPtr revIDLastSave="0" documentId="13_ncr:1_{62D5BCD4-DD66-4B69-95AC-D307012F7FA6}" xr6:coauthVersionLast="36" xr6:coauthVersionMax="36" xr10:uidLastSave="{00000000-0000-0000-0000-000000000000}"/>
  <bookViews>
    <workbookView xWindow="0" yWindow="0" windowWidth="21570" windowHeight="7260" tabRatio="500" xr2:uid="{00000000-000D-0000-FFFF-FFFF00000000}"/>
  </bookViews>
  <sheets>
    <sheet name="Title" sheetId="20" r:id="rId1"/>
    <sheet name="Eastern Shore" sheetId="13" r:id="rId2"/>
    <sheet name="Norfolk Terminal" sheetId="17" r:id="rId3"/>
    <sheet name="Petersburg" sheetId="18" r:id="rId4"/>
    <sheet name="Wakefield" sheetId="19" r:id="rId5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19" l="1"/>
  <c r="M23" i="19" s="1"/>
  <c r="L23" i="19"/>
  <c r="K23" i="19"/>
  <c r="J23" i="19"/>
  <c r="I23" i="19"/>
  <c r="H23" i="19"/>
  <c r="G23" i="19"/>
  <c r="F23" i="19"/>
  <c r="E23" i="19"/>
  <c r="D23" i="19"/>
  <c r="C23" i="19"/>
  <c r="B23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M19" i="19"/>
  <c r="L19" i="19"/>
  <c r="L24" i="19" s="1"/>
  <c r="K19" i="19"/>
  <c r="K24" i="19" s="1"/>
  <c r="J19" i="19"/>
  <c r="I19" i="19"/>
  <c r="H19" i="19"/>
  <c r="G19" i="19"/>
  <c r="F19" i="19"/>
  <c r="E19" i="19"/>
  <c r="E24" i="19" s="1"/>
  <c r="D19" i="19"/>
  <c r="D24" i="19" s="1"/>
  <c r="C19" i="19"/>
  <c r="C24" i="19" s="1"/>
  <c r="B19" i="19"/>
  <c r="K24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M21" i="18"/>
  <c r="L21" i="18"/>
  <c r="K21" i="18"/>
  <c r="J21" i="18"/>
  <c r="H21" i="18"/>
  <c r="G21" i="18"/>
  <c r="F21" i="18"/>
  <c r="E21" i="18"/>
  <c r="D21" i="18"/>
  <c r="C21" i="18"/>
  <c r="B21" i="18"/>
  <c r="M20" i="18"/>
  <c r="L20" i="18"/>
  <c r="K20" i="18"/>
  <c r="E20" i="18"/>
  <c r="D20" i="18"/>
  <c r="C20" i="18"/>
  <c r="C24" i="18" s="1"/>
  <c r="B20" i="18"/>
  <c r="M19" i="18"/>
  <c r="M24" i="18" s="1"/>
  <c r="L19" i="18"/>
  <c r="K19" i="18"/>
  <c r="J19" i="18"/>
  <c r="I19" i="18"/>
  <c r="H19" i="18"/>
  <c r="H24" i="18" s="1"/>
  <c r="G19" i="18"/>
  <c r="G24" i="18" s="1"/>
  <c r="F19" i="18"/>
  <c r="E19" i="18"/>
  <c r="E24" i="18" s="1"/>
  <c r="D19" i="18"/>
  <c r="C19" i="18"/>
  <c r="B19" i="18"/>
  <c r="M24" i="19" l="1"/>
  <c r="G24" i="19"/>
  <c r="I24" i="19"/>
  <c r="H24" i="19"/>
  <c r="B24" i="19"/>
  <c r="J24" i="19"/>
  <c r="F24" i="19"/>
  <c r="F24" i="18"/>
  <c r="I24" i="18"/>
  <c r="B24" i="18"/>
  <c r="J24" i="18"/>
  <c r="D24" i="18"/>
  <c r="L24" i="18"/>
  <c r="L23" i="17"/>
  <c r="K23" i="17"/>
  <c r="J23" i="17"/>
  <c r="I23" i="17"/>
  <c r="H23" i="17"/>
  <c r="G23" i="17"/>
  <c r="F23" i="17"/>
  <c r="E23" i="17"/>
  <c r="D23" i="17"/>
  <c r="C23" i="17"/>
  <c r="B23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M19" i="17"/>
  <c r="L19" i="17"/>
  <c r="K19" i="17"/>
  <c r="J19" i="17"/>
  <c r="I19" i="17"/>
  <c r="H19" i="17"/>
  <c r="H24" i="17" s="1"/>
  <c r="G19" i="17"/>
  <c r="F19" i="17"/>
  <c r="F24" i="17" s="1"/>
  <c r="E19" i="17"/>
  <c r="D19" i="17"/>
  <c r="C19" i="17"/>
  <c r="B19" i="17"/>
  <c r="M23" i="17"/>
  <c r="D24" i="17" l="1"/>
  <c r="I24" i="17"/>
  <c r="J24" i="17"/>
  <c r="G24" i="17"/>
  <c r="B24" i="17"/>
  <c r="C24" i="17"/>
  <c r="K24" i="17"/>
  <c r="L24" i="17"/>
  <c r="E24" i="17"/>
  <c r="M24" i="17"/>
  <c r="B20" i="13"/>
  <c r="C20" i="13"/>
  <c r="D20" i="13"/>
  <c r="E20" i="13"/>
  <c r="F20" i="13"/>
  <c r="G20" i="13"/>
  <c r="H20" i="13"/>
  <c r="I20" i="13"/>
  <c r="J20" i="13"/>
  <c r="K20" i="13"/>
  <c r="L20" i="13"/>
  <c r="M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C19" i="13"/>
  <c r="D19" i="13"/>
  <c r="E19" i="13"/>
  <c r="F19" i="13"/>
  <c r="G19" i="13"/>
  <c r="H19" i="13"/>
  <c r="I19" i="13"/>
  <c r="J19" i="13"/>
  <c r="K19" i="13"/>
  <c r="L19" i="13"/>
  <c r="M19" i="13"/>
  <c r="B19" i="13"/>
  <c r="M17" i="13"/>
  <c r="C24" i="13"/>
  <c r="D24" i="13"/>
  <c r="E24" i="13"/>
  <c r="F24" i="13"/>
  <c r="G24" i="13"/>
  <c r="H24" i="13"/>
  <c r="I24" i="13"/>
  <c r="J24" i="13"/>
  <c r="K24" i="13"/>
  <c r="L24" i="13"/>
  <c r="M24" i="13"/>
  <c r="B24" i="13"/>
</calcChain>
</file>

<file path=xl/sharedStrings.xml><?xml version="1.0" encoding="utf-8"?>
<sst xmlns="http://schemas.openxmlformats.org/spreadsheetml/2006/main" count="87" uniqueCount="36">
  <si>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</si>
  <si>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</si>
  <si>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</si>
  <si>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</si>
  <si>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</si>
  <si>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</si>
  <si>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</si>
  <si>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</si>
  <si>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</si>
  <si>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</si>
  <si>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</si>
  <si>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</si>
  <si>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</si>
  <si>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2015-2019 Avg. </t>
  </si>
  <si>
    <t>Eastern Shore, VA Basis</t>
  </si>
  <si>
    <r>
      <t xml:space="preserve">Nearby Soybean Futures </t>
    </r>
    <r>
      <rPr>
        <b/>
        <vertAlign val="superscript"/>
        <sz val="12"/>
        <color theme="1"/>
        <rFont val="Times New Roman"/>
        <family val="1"/>
      </rPr>
      <t>a</t>
    </r>
  </si>
  <si>
    <r>
      <t xml:space="preserve">Eastern Shore, VA Cash </t>
    </r>
    <r>
      <rPr>
        <b/>
        <vertAlign val="superscript"/>
        <sz val="12"/>
        <color theme="1"/>
        <rFont val="Times New Roman"/>
        <family val="1"/>
      </rPr>
      <t>b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</si>
  <si>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 Nearby futures represent the contract closest to expiration with one full month of price data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</si>
  <si>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Cash prices are from the Virginia Department of Agriculture and Consumer Services</t>
    </r>
  </si>
  <si>
    <r>
      <t xml:space="preserve">Petersburg, VA Cash </t>
    </r>
    <r>
      <rPr>
        <b/>
        <vertAlign val="superscript"/>
        <sz val="12"/>
        <color theme="1"/>
        <rFont val="Times New Roman"/>
        <family val="1"/>
      </rPr>
      <t>b</t>
    </r>
  </si>
  <si>
    <t>Petersburg, VA Basis</t>
  </si>
  <si>
    <r>
      <t xml:space="preserve">Norfolk Terminal, VA Cash </t>
    </r>
    <r>
      <rPr>
        <b/>
        <vertAlign val="superscript"/>
        <sz val="12"/>
        <color theme="1"/>
        <rFont val="Times New Roman"/>
        <family val="1"/>
      </rPr>
      <t>b</t>
    </r>
  </si>
  <si>
    <t>Norfolk Terminal, VA Basis</t>
  </si>
  <si>
    <r>
      <t xml:space="preserve">Wakefield, VA Cash </t>
    </r>
    <r>
      <rPr>
        <b/>
        <vertAlign val="superscript"/>
        <sz val="12"/>
        <color theme="1"/>
        <rFont val="Times New Roman"/>
        <family val="1"/>
      </rPr>
      <t>b</t>
    </r>
  </si>
  <si>
    <t>Wakefield, VA Basis</t>
  </si>
  <si>
    <t>Source: VDACS, Market News</t>
  </si>
  <si>
    <t>Eastern Shore, VA Soybean Basis Calculations Between Nearby Futures and Cash Prices 2015 - 2019 ($/bu)</t>
  </si>
  <si>
    <t>Norfolk Terminal-, VA Soybean Basis Calculations Between Nearby Futures and Cash Prices 2015 - 2019 ($/bu)</t>
  </si>
  <si>
    <t>Petersburg, VA Soybean Basis Calculations Between Nearby Futures and Cash Prices 2015 - 2019 ($/bu)</t>
  </si>
  <si>
    <t>Wakefield, VA Soybean Basis Calculations Between Nearby Futures and Cash Prices 2015 - 2019 ($/bu)</t>
  </si>
  <si>
    <t>Eastern Shore</t>
  </si>
  <si>
    <t>Harrisonburg</t>
  </si>
  <si>
    <t>Norfolk Market</t>
  </si>
  <si>
    <t>Petersburg</t>
  </si>
  <si>
    <t>Wakefield</t>
  </si>
  <si>
    <t>5-yr avg cash price ($/bu)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</si>
</sst>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0" xfId="0" applyNumberFormat="1" applyFont="1" applyAlignment="1"/>
    <xf numFmtId="0" fontId="4" fillId="0" borderId="0" xfId="0" applyFont="1" applyAlignment="1"/>
    <xf numFmtId="2" fontId="4" fillId="0" borderId="4" xfId="0" applyNumberFormat="1" applyFont="1" applyBorder="1" applyAlignment="1"/>
    <xf numFmtId="2" fontId="4" fillId="0" borderId="2" xfId="0" applyNumberFormat="1" applyFont="1" applyBorder="1" applyAlignment="1"/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vertical="center" wrapText="1"/>
    </xf>
    <xf numFmtId="0" fontId="8" fillId="0" borderId="0" xfId="0" applyFont="1"/>
    <xf numFmtId="0" fontId="0" fillId="2" borderId="0" xfId="0" applyFill="1"/>
    <xf numFmtId="0" fontId="9" fillId="2" borderId="0" xfId="0" applyFont="1" applyFill="1"/>
    <xf numFmtId="0" fontId="10" fillId="2" borderId="5" xfId="0" applyFont="1" applyFill="1" applyBorder="1"/>
    <xf numFmtId="0" fontId="0" fillId="2" borderId="5" xfId="0" applyFill="1" applyBorder="1"/>
    <xf numFmtId="2" fontId="0" fillId="2" borderId="5" xfId="0" applyNumberFormat="1" applyFill="1" applyBorder="1"/>
    <xf numFmtId="0" fontId="9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Eastern Shore Soybean</a:t>
            </a:r>
          </a:p>
          <a:p>
            <a:pPr algn="ctr" rtl="0">
              <a:defRPr/>
            </a:pPr>
            <a:r>
              <a:rPr lang="en-US"/>
              <a:t>Average Basis At Elevator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'Eastern Shore'!$A$23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'Eastern Shore'!$B$23:$M$23</c:f>
              <c:numCache>
                <c:formatCode>0.00</c:formatCode>
                <c:ptCount val="12"/>
                <c:pt idx="0">
                  <c:v>-0.60892857142857082</c:v>
                </c:pt>
                <c:pt idx="1">
                  <c:v>-0.6086842105263166</c:v>
                </c:pt>
                <c:pt idx="2">
                  <c:v>-0.6003571428571437</c:v>
                </c:pt>
                <c:pt idx="3">
                  <c:v>-0.58476190476190482</c:v>
                </c:pt>
                <c:pt idx="4">
                  <c:v>-0.54920454545454511</c:v>
                </c:pt>
                <c:pt idx="5">
                  <c:v>-0.64899999999999913</c:v>
                </c:pt>
                <c:pt idx="6">
                  <c:v>-0.62784090909090828</c:v>
                </c:pt>
                <c:pt idx="7">
                  <c:v>-0.3827272727272728</c:v>
                </c:pt>
                <c:pt idx="8">
                  <c:v>-0.44074999999999953</c:v>
                </c:pt>
                <c:pt idx="9">
                  <c:v>-0.47478260869565148</c:v>
                </c:pt>
                <c:pt idx="10">
                  <c:v>-0.22162499999999952</c:v>
                </c:pt>
                <c:pt idx="11">
                  <c:v>-0.60460526315789487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C-40B1-8010-B9C898F366EC}"/>
            </c:ext>
          </c:extLst>
        </c:ser>
        <c:ser>
          <c:idx val="1"/>
          <c:order val="1"/>
          <c:tx>
            <c:strRef>
              <c:f>'Eastern Shore'!$A$22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'Eastern Shore'!$B$22:$M$22</c:f>
              <c:numCache>
                <c:formatCode>0.00</c:formatCode>
                <c:ptCount val="12"/>
                <c:pt idx="0">
                  <c:v>-0.57238095238095177</c:v>
                </c:pt>
                <c:pt idx="1">
                  <c:v>-0.49328947368421083</c:v>
                </c:pt>
                <c:pt idx="2">
                  <c:v>-0.29345238095238102</c:v>
                </c:pt>
                <c:pt idx="3">
                  <c:v>-0.43642857142857139</c:v>
                </c:pt>
                <c:pt idx="4">
                  <c:v>-0.44170454545454518</c:v>
                </c:pt>
                <c:pt idx="5">
                  <c:v>-0.67214285714285715</c:v>
                </c:pt>
                <c:pt idx="6">
                  <c:v>-0.50654761904761969</c:v>
                </c:pt>
                <c:pt idx="7">
                  <c:v>-0.37804347826086904</c:v>
                </c:pt>
                <c:pt idx="8">
                  <c:v>-0.43973684210526365</c:v>
                </c:pt>
                <c:pt idx="9">
                  <c:v>-0.52608695652173765</c:v>
                </c:pt>
                <c:pt idx="10">
                  <c:v>-0.52107142857142819</c:v>
                </c:pt>
                <c:pt idx="11">
                  <c:v>-0.69424999999999848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C-40B1-8010-B9C898F366EC}"/>
            </c:ext>
          </c:extLst>
        </c:ser>
        <c:ser>
          <c:idx val="2"/>
          <c:order val="2"/>
          <c:tx>
            <c:strRef>
              <c:f>'Eastern Shore'!$A$21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'Eastern Shore'!$B$21:$M$21</c:f>
              <c:numCache>
                <c:formatCode>0.00</c:formatCode>
                <c:ptCount val="12"/>
                <c:pt idx="0">
                  <c:v>0.26686580882352828</c:v>
                </c:pt>
                <c:pt idx="1">
                  <c:v>-0.5056578947368422</c:v>
                </c:pt>
                <c:pt idx="2">
                  <c:v>-0.45347826086956466</c:v>
                </c:pt>
                <c:pt idx="3">
                  <c:v>-0.527236842105264</c:v>
                </c:pt>
                <c:pt idx="4">
                  <c:v>-0.49034090909090899</c:v>
                </c:pt>
                <c:pt idx="5">
                  <c:v>-0.43590909090909058</c:v>
                </c:pt>
                <c:pt idx="6">
                  <c:v>-0.28599999999999959</c:v>
                </c:pt>
                <c:pt idx="7">
                  <c:v>-0.44054347826086904</c:v>
                </c:pt>
                <c:pt idx="8">
                  <c:v>-0.33049999999999891</c:v>
                </c:pt>
                <c:pt idx="9">
                  <c:v>-0.47068181818181998</c:v>
                </c:pt>
                <c:pt idx="10">
                  <c:v>-0.60595238095238102</c:v>
                </c:pt>
                <c:pt idx="11">
                  <c:v>-0.78012500000000173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C-40B1-8010-B9C898F3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11880"/>
        <c:axId val="407607288"/>
      </c:barChart>
      <c:lineChart>
        <c:grouping val="standard"/>
        <c:varyColors val="0"/>
        <c:ser>
          <c:idx val="5"/>
          <c:order val="5"/>
          <c:tx>
            <c:v>Five Year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'Eastern Shore'!$B$24:$M$24</c:f>
              <c:numCache>
                <c:formatCode>0.00</c:formatCode>
                <c:ptCount val="12"/>
                <c:pt idx="0">
                  <c:v>-0.30342558510246176</c:v>
                </c:pt>
                <c:pt idx="1">
                  <c:v>-0.37384210526315798</c:v>
                </c:pt>
                <c:pt idx="2">
                  <c:v>-0.36362119329945453</c:v>
                </c:pt>
                <c:pt idx="3">
                  <c:v>-0.31425689223057668</c:v>
                </c:pt>
                <c:pt idx="4">
                  <c:v>-0.33766428571428547</c:v>
                </c:pt>
                <c:pt idx="5">
                  <c:v>-0.38034675324675254</c:v>
                </c:pt>
                <c:pt idx="6">
                  <c:v>-0.66410497835497784</c:v>
                </c:pt>
                <c:pt idx="7">
                  <c:v>-0.35981771127423307</c:v>
                </c:pt>
                <c:pt idx="8">
                  <c:v>-0.47245451127819538</c:v>
                </c:pt>
                <c:pt idx="9">
                  <c:v>-0.47633019009975541</c:v>
                </c:pt>
                <c:pt idx="10">
                  <c:v>-0.42030499999999976</c:v>
                </c:pt>
                <c:pt idx="11">
                  <c:v>-0.53411505696058303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8C-40B1-8010-B9C898F3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1880"/>
        <c:axId val="407607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'Eastern Shore'!$A$20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'Eastern Shore'!$B$20:$M$20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-0.21118421052631398</c:v>
                      </c:pt>
                      <c:pt idx="1">
                        <c:v>7.5000000000002842E-3</c:v>
                      </c:pt>
                      <c:pt idx="2">
                        <c:v>-6.1727272727273075E-2</c:v>
                      </c:pt>
                      <c:pt idx="3">
                        <c:v>7.1071428571428896E-2</c:v>
                      </c:pt>
                      <c:pt idx="4">
                        <c:v>1.6428571428571459E-2</c:v>
                      </c:pt>
                      <c:pt idx="5">
                        <c:v>-4.7977272727271369E-2</c:v>
                      </c:pt>
                      <c:pt idx="6">
                        <c:v>-0.68249999999999922</c:v>
                      </c:pt>
                      <c:pt idx="7">
                        <c:v>-0.54836956521739211</c:v>
                      </c:pt>
                      <c:pt idx="8">
                        <c:v>-0.53807142857142942</c:v>
                      </c:pt>
                      <c:pt idx="9">
                        <c:v>-0.44119047619047613</c:v>
                      </c:pt>
                      <c:pt idx="10">
                        <c:v>-0.39217619047619046</c:v>
                      </c:pt>
                      <c:pt idx="11">
                        <c:v>-0.43569047619047474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778C-40B1-8010-B9C898F366E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'Eastern Shore'!$A$19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'Eastern Shore'!$B$19:$M$19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-0.39150000000000063</c:v>
                      </c:pt>
                      <c:pt idx="1">
                        <c:v>-0.26907894736842053</c:v>
                      </c:pt>
                      <c:pt idx="2">
                        <c:v>-0.40909090909091006</c:v>
                      </c:pt>
                      <c:pt idx="3">
                        <c:v>-9.3928571428572027E-2</c:v>
                      </c:pt>
                      <c:pt idx="4">
                        <c:v>-0.22349999999999959</c:v>
                      </c:pt>
                      <c:pt idx="5">
                        <c:v>-9.6704545454544544E-2</c:v>
                      </c:pt>
                      <c:pt idx="6">
                        <c:v>-1.2176363636363625</c:v>
                      </c:pt>
                      <c:pt idx="7">
                        <c:v>-4.9404761904762395E-2</c:v>
                      </c:pt>
                      <c:pt idx="8">
                        <c:v>-0.61321428571428527</c:v>
                      </c:pt>
                      <c:pt idx="9">
                        <c:v>-0.46890909090909183</c:v>
                      </c:pt>
                      <c:pt idx="10">
                        <c:v>-0.36069999999999958</c:v>
                      </c:pt>
                      <c:pt idx="11">
                        <c:v>-0.15590454545454513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78C-40B1-8010-B9C898F366EC}"/>
                  </c:ext>
                </c:extLst>
              </c15:ser>
            </c15:filteredLineSeries>
          </c:ext>
        </c:extLst>
      </c:lineChart>
      <c:catAx>
        <c:axId val="4076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07288"/>
        <c:crosses val="autoZero"/>
        <c:auto val="1"/>
        <c:lblAlgn val="ctr"/>
        <c:lblOffset val="100"/>
        <c:noMultiLvlLbl val="0"/>
      </c:catAx>
      <c:valAx>
        <c:axId val="40760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11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Norfolk Terminal Soybean </a:t>
            </a:r>
          </a:p>
          <a:p>
            <a:pPr algn="ctr" rtl="0">
              <a:defRPr/>
            </a:pPr>
            <a:r>
              <a:rPr lang="en-US"/>
              <a:t>Average Basis At Elevator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'Norfolk Terminal'!$A$23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'Norfolk Terminal'!$B$23:$M$23</c:f>
              <c:numCache>
                <c:formatCode>0.00</c:formatCode>
                <c:ptCount val="12"/>
                <c:pt idx="0">
                  <c:v>-6.3928571428570891E-2</c:v>
                </c:pt>
                <c:pt idx="1">
                  <c:v>-9.3684210526316036E-2</c:v>
                </c:pt>
                <c:pt idx="2">
                  <c:v>-1.0357142857143842E-2</c:v>
                </c:pt>
                <c:pt idx="3">
                  <c:v>-4.761904761904745E-3</c:v>
                </c:pt>
                <c:pt idx="4">
                  <c:v>-8.920454545454426E-2</c:v>
                </c:pt>
                <c:pt idx="5">
                  <c:v>-0.13899999999999935</c:v>
                </c:pt>
                <c:pt idx="6">
                  <c:v>-7.7840909090909349E-2</c:v>
                </c:pt>
                <c:pt idx="7">
                  <c:v>-8.2727272727272094E-2</c:v>
                </c:pt>
                <c:pt idx="8">
                  <c:v>-0.15575000000000117</c:v>
                </c:pt>
                <c:pt idx="9">
                  <c:v>-0.25978260869565162</c:v>
                </c:pt>
                <c:pt idx="10">
                  <c:v>-7.1624999999999162E-2</c:v>
                </c:pt>
                <c:pt idx="11">
                  <c:v>-8.4605263157895294E-2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B-490A-B27D-773DB4A94FEB}"/>
            </c:ext>
          </c:extLst>
        </c:ser>
        <c:ser>
          <c:idx val="1"/>
          <c:order val="1"/>
          <c:tx>
            <c:strRef>
              <c:f>'Norfolk Terminal'!$A$22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'Norfolk Terminal'!$B$22:$M$22</c:f>
              <c:numCache>
                <c:formatCode>0.00</c:formatCode>
                <c:ptCount val="12"/>
                <c:pt idx="0">
                  <c:v>-0.10238095238095291</c:v>
                </c:pt>
                <c:pt idx="1">
                  <c:v>-0.10328947368421026</c:v>
                </c:pt>
                <c:pt idx="2">
                  <c:v>-0.19345238095238138</c:v>
                </c:pt>
                <c:pt idx="3">
                  <c:v>-5.6428571428570606E-2</c:v>
                </c:pt>
                <c:pt idx="4">
                  <c:v>-6.1704545454544402E-2</c:v>
                </c:pt>
                <c:pt idx="5">
                  <c:v>-9.2142857142857082E-2</c:v>
                </c:pt>
                <c:pt idx="6">
                  <c:v>-4.6547619047618838E-2</c:v>
                </c:pt>
                <c:pt idx="7">
                  <c:v>-0.31804347826086854</c:v>
                </c:pt>
                <c:pt idx="8">
                  <c:v>-3.9736842105263293E-2</c:v>
                </c:pt>
                <c:pt idx="9">
                  <c:v>-0.14608695652173864</c:v>
                </c:pt>
                <c:pt idx="10">
                  <c:v>-0.19107142857142811</c:v>
                </c:pt>
                <c:pt idx="11">
                  <c:v>-0.16424999999999912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B-490A-B27D-773DB4A94FEB}"/>
            </c:ext>
          </c:extLst>
        </c:ser>
        <c:ser>
          <c:idx val="2"/>
          <c:order val="2"/>
          <c:tx>
            <c:strRef>
              <c:f>'Norfolk Terminal'!$A$21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'Norfolk Terminal'!$B$21:$M$21</c:f>
              <c:numCache>
                <c:formatCode>0.00</c:formatCode>
                <c:ptCount val="12"/>
                <c:pt idx="0">
                  <c:v>0.56686580882352899</c:v>
                </c:pt>
                <c:pt idx="1">
                  <c:v>-0.18565789473684191</c:v>
                </c:pt>
                <c:pt idx="2">
                  <c:v>-0.15347826086956395</c:v>
                </c:pt>
                <c:pt idx="3">
                  <c:v>-0.19723684210526393</c:v>
                </c:pt>
                <c:pt idx="4">
                  <c:v>-6.0340909090907502E-2</c:v>
                </c:pt>
                <c:pt idx="5">
                  <c:v>4.090909090908923E-3</c:v>
                </c:pt>
                <c:pt idx="6">
                  <c:v>6.4000000000000057E-2</c:v>
                </c:pt>
                <c:pt idx="7">
                  <c:v>0.11945652173912968</c:v>
                </c:pt>
                <c:pt idx="8">
                  <c:v>7.9500000000001236E-2</c:v>
                </c:pt>
                <c:pt idx="9">
                  <c:v>-2.0681818181818912E-2</c:v>
                </c:pt>
                <c:pt idx="10">
                  <c:v>-0.13595238095238216</c:v>
                </c:pt>
                <c:pt idx="11">
                  <c:v>-0.12012500000000159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B-490A-B27D-773DB4A9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11880"/>
        <c:axId val="407607288"/>
      </c:barChart>
      <c:lineChart>
        <c:grouping val="standard"/>
        <c:varyColors val="0"/>
        <c:ser>
          <c:idx val="5"/>
          <c:order val="5"/>
          <c:tx>
            <c:v>Five Year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'Norfolk Terminal'!$B$5:$M$5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'Norfolk Terminal'!$B$24:$M$24</c:f>
              <c:numCache>
                <c:formatCode>0.00</c:formatCode>
                <c:ptCount val="12"/>
                <c:pt idx="0">
                  <c:v>0.17463441489753784</c:v>
                </c:pt>
                <c:pt idx="1">
                  <c:v>1.3157894736842124E-2</c:v>
                </c:pt>
                <c:pt idx="2">
                  <c:v>-6.7011932994542889E-3</c:v>
                </c:pt>
                <c:pt idx="3">
                  <c:v>1.5183107769423642E-2</c:v>
                </c:pt>
                <c:pt idx="4">
                  <c:v>2.9335714285715398E-2</c:v>
                </c:pt>
                <c:pt idx="5">
                  <c:v>5.3532467532473758E-3</c:v>
                </c:pt>
                <c:pt idx="6">
                  <c:v>4.2415021645021866E-2</c:v>
                </c:pt>
                <c:pt idx="7">
                  <c:v>-6.3177112742330618E-3</c:v>
                </c:pt>
                <c:pt idx="8">
                  <c:v>7.2245488721804557E-2</c:v>
                </c:pt>
                <c:pt idx="9">
                  <c:v>-1.2370190099755263E-2</c:v>
                </c:pt>
                <c:pt idx="10">
                  <c:v>-5.5504999999999784E-2</c:v>
                </c:pt>
                <c:pt idx="11">
                  <c:v>-9.0975056960583348E-2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FB-490A-B27D-773DB4A9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1880"/>
        <c:axId val="407607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'Norfolk Terminal'!$A$20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'Norfolk Terminal'!$B$5:$M$5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'Norfolk Terminal'!$B$20:$M$20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0.17131578947368453</c:v>
                      </c:pt>
                      <c:pt idx="1">
                        <c:v>0.17379999999999995</c:v>
                      </c:pt>
                      <c:pt idx="2">
                        <c:v>0.20367272727272656</c:v>
                      </c:pt>
                      <c:pt idx="3">
                        <c:v>0.13207142857142884</c:v>
                      </c:pt>
                      <c:pt idx="4">
                        <c:v>5.6428571428572383E-2</c:v>
                      </c:pt>
                      <c:pt idx="5">
                        <c:v>3.7227272727289318E-3</c:v>
                      </c:pt>
                      <c:pt idx="6">
                        <c:v>6.9999999999996732E-3</c:v>
                      </c:pt>
                      <c:pt idx="7">
                        <c:v>1.5530434782608182E-2</c:v>
                      </c:pt>
                      <c:pt idx="8">
                        <c:v>0.27942857142857136</c:v>
                      </c:pt>
                      <c:pt idx="9">
                        <c:v>0.31180952380952398</c:v>
                      </c:pt>
                      <c:pt idx="10">
                        <c:v>9.5123809523808944E-2</c:v>
                      </c:pt>
                      <c:pt idx="11">
                        <c:v>-0.14169047619047603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1FB-490A-B27D-773DB4A94FE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'Norfolk Terminal'!$A$19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'Norfolk Terminal'!$B$5:$M$5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'Norfolk Terminal'!$B$19:$M$19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0.30129999999999946</c:v>
                      </c:pt>
                      <c:pt idx="1">
                        <c:v>0.27462105263157888</c:v>
                      </c:pt>
                      <c:pt idx="2">
                        <c:v>0.12010909090909117</c:v>
                      </c:pt>
                      <c:pt idx="3">
                        <c:v>0.20227142857142866</c:v>
                      </c:pt>
                      <c:pt idx="4">
                        <c:v>0.30150000000000077</c:v>
                      </c:pt>
                      <c:pt idx="5">
                        <c:v>0.25009545454545545</c:v>
                      </c:pt>
                      <c:pt idx="6">
                        <c:v>0.26546363636363779</c:v>
                      </c:pt>
                      <c:pt idx="7">
                        <c:v>0.23419523809523746</c:v>
                      </c:pt>
                      <c:pt idx="8">
                        <c:v>0.19778571428571468</c:v>
                      </c:pt>
                      <c:pt idx="9">
                        <c:v>5.2890909090908877E-2</c:v>
                      </c:pt>
                      <c:pt idx="10">
                        <c:v>2.6000000000001577E-2</c:v>
                      </c:pt>
                      <c:pt idx="11">
                        <c:v>5.5795454545455314E-2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1FB-490A-B27D-773DB4A94FEB}"/>
                  </c:ext>
                </c:extLst>
              </c15:ser>
            </c15:filteredLineSeries>
          </c:ext>
        </c:extLst>
      </c:lineChart>
      <c:catAx>
        <c:axId val="4076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07288"/>
        <c:crosses val="autoZero"/>
        <c:auto val="1"/>
        <c:lblAlgn val="ctr"/>
        <c:lblOffset val="100"/>
        <c:noMultiLvlLbl val="0"/>
      </c:catAx>
      <c:valAx>
        <c:axId val="40760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11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Petersburg Soybean</a:t>
            </a:r>
          </a:p>
          <a:p>
            <a:pPr algn="ctr" rtl="0">
              <a:defRPr/>
            </a:pPr>
            <a:r>
              <a:rPr lang="en-US"/>
              <a:t>Average Basis At Elevator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Petersburg!$A$23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Petersburg!$B$23:$M$23</c:f>
              <c:numCache>
                <c:formatCode>0.00</c:formatCode>
                <c:ptCount val="12"/>
                <c:pt idx="0">
                  <c:v>-0.65392857142857075</c:v>
                </c:pt>
                <c:pt idx="1">
                  <c:v>-0.55368421052631511</c:v>
                </c:pt>
                <c:pt idx="2">
                  <c:v>-0.55035714285714299</c:v>
                </c:pt>
                <c:pt idx="3">
                  <c:v>-0.38476190476190553</c:v>
                </c:pt>
                <c:pt idx="4">
                  <c:v>-0.48920454545454461</c:v>
                </c:pt>
                <c:pt idx="5">
                  <c:v>-0.23899999999999899</c:v>
                </c:pt>
                <c:pt idx="6">
                  <c:v>-0.29784090909090821</c:v>
                </c:pt>
                <c:pt idx="7">
                  <c:v>-0.30272727272727273</c:v>
                </c:pt>
                <c:pt idx="8">
                  <c:v>-0.31574999999999953</c:v>
                </c:pt>
                <c:pt idx="9">
                  <c:v>-0.25978260869565162</c:v>
                </c:pt>
                <c:pt idx="10">
                  <c:v>-0.11162500000000009</c:v>
                </c:pt>
                <c:pt idx="11">
                  <c:v>-0.30460526315789593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9-4B8E-8668-59AC98099353}"/>
            </c:ext>
          </c:extLst>
        </c:ser>
        <c:ser>
          <c:idx val="1"/>
          <c:order val="1"/>
          <c:tx>
            <c:strRef>
              <c:f>Petersburg!$A$22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Petersburg!$B$22:$M$22</c:f>
              <c:numCache>
                <c:formatCode>0.00</c:formatCode>
                <c:ptCount val="12"/>
                <c:pt idx="0">
                  <c:v>-0.54238095238095241</c:v>
                </c:pt>
                <c:pt idx="1">
                  <c:v>-0.43328947368421034</c:v>
                </c:pt>
                <c:pt idx="2">
                  <c:v>-0.5034523809523801</c:v>
                </c:pt>
                <c:pt idx="3">
                  <c:v>-0.40642857142857025</c:v>
                </c:pt>
                <c:pt idx="4">
                  <c:v>-0.26170454545454547</c:v>
                </c:pt>
                <c:pt idx="5">
                  <c:v>-0.36214285714285666</c:v>
                </c:pt>
                <c:pt idx="6">
                  <c:v>-0.18654761904761941</c:v>
                </c:pt>
                <c:pt idx="7">
                  <c:v>-0.44804347826086932</c:v>
                </c:pt>
                <c:pt idx="8">
                  <c:v>-0.16973684210526407</c:v>
                </c:pt>
                <c:pt idx="9">
                  <c:v>-0.60608695652173772</c:v>
                </c:pt>
                <c:pt idx="10">
                  <c:v>-7.1071428571428896E-2</c:v>
                </c:pt>
                <c:pt idx="11">
                  <c:v>-0.66424999999999912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9-4B8E-8668-59AC98099353}"/>
            </c:ext>
          </c:extLst>
        </c:ser>
        <c:ser>
          <c:idx val="2"/>
          <c:order val="2"/>
          <c:tx>
            <c:strRef>
              <c:f>Petersburg!$A$21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Petersburg!$B$21:$M$21</c:f>
              <c:numCache>
                <c:formatCode>0.00</c:formatCode>
                <c:ptCount val="12"/>
                <c:pt idx="0">
                  <c:v>-0.12313419117647051</c:v>
                </c:pt>
                <c:pt idx="1">
                  <c:v>-0.70565789473684148</c:v>
                </c:pt>
                <c:pt idx="2">
                  <c:v>-0.45347826086956466</c:v>
                </c:pt>
                <c:pt idx="3">
                  <c:v>-0.49723684210526287</c:v>
                </c:pt>
                <c:pt idx="4">
                  <c:v>-0.46034090909090786</c:v>
                </c:pt>
                <c:pt idx="5">
                  <c:v>-0.49590909090909108</c:v>
                </c:pt>
                <c:pt idx="6">
                  <c:v>-0.60599999999999987</c:v>
                </c:pt>
                <c:pt idx="8">
                  <c:v>-0.21049999999999969</c:v>
                </c:pt>
                <c:pt idx="9">
                  <c:v>-0.21068181818182019</c:v>
                </c:pt>
                <c:pt idx="10">
                  <c:v>-0.4859523809523818</c:v>
                </c:pt>
                <c:pt idx="11">
                  <c:v>-0.6101250000000018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9-4B8E-8668-59AC98099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11880"/>
        <c:axId val="407607288"/>
      </c:barChart>
      <c:lineChart>
        <c:grouping val="standard"/>
        <c:varyColors val="0"/>
        <c:ser>
          <c:idx val="5"/>
          <c:order val="5"/>
          <c:tx>
            <c:v>Five Year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Petersburg!$B$5:$M$5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Petersburg!$B$24:$M$24</c:f>
              <c:numCache>
                <c:formatCode>0.00</c:formatCode>
                <c:ptCount val="12"/>
                <c:pt idx="0">
                  <c:v>-0.37808558510246149</c:v>
                </c:pt>
                <c:pt idx="1">
                  <c:v>-0.39354210526315753</c:v>
                </c:pt>
                <c:pt idx="2">
                  <c:v>-0.38198119329945401</c:v>
                </c:pt>
                <c:pt idx="3">
                  <c:v>-0.35749689223057607</c:v>
                </c:pt>
                <c:pt idx="4">
                  <c:v>-0.36343749999999941</c:v>
                </c:pt>
                <c:pt idx="5">
                  <c:v>-0.32048912337662294</c:v>
                </c:pt>
                <c:pt idx="6">
                  <c:v>-0.30963122294372258</c:v>
                </c:pt>
                <c:pt idx="7">
                  <c:v>-0.31982517096430146</c:v>
                </c:pt>
                <c:pt idx="8">
                  <c:v>-0.30267528195488724</c:v>
                </c:pt>
                <c:pt idx="9">
                  <c:v>-0.38987019009975549</c:v>
                </c:pt>
                <c:pt idx="10">
                  <c:v>-0.31158500000000017</c:v>
                </c:pt>
                <c:pt idx="11">
                  <c:v>-0.46157505696058365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09-4B8E-8668-59AC98099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1880"/>
        <c:axId val="407607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Petersburg!$A$20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Petersburg!$B$5:$M$5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Petersburg!$B$20:$M$20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-0.33058421052631459</c:v>
                      </c:pt>
                      <c:pt idx="1">
                        <c:v>-0.19669999999999987</c:v>
                      </c:pt>
                      <c:pt idx="2">
                        <c:v>-0.24412727272727253</c:v>
                      </c:pt>
                      <c:pt idx="3">
                        <c:v>-0.29412857142857085</c:v>
                      </c:pt>
                      <c:pt idx="9">
                        <c:v>-0.32569047619047531</c:v>
                      </c:pt>
                      <c:pt idx="10">
                        <c:v>-0.39767619047619007</c:v>
                      </c:pt>
                      <c:pt idx="11">
                        <c:v>-0.38809047619047554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F09-4B8E-8668-59AC9809935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Petersburg!$A$19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Petersburg!$B$5:$M$5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Petersburg!$B$19:$M$19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-0.24039999999999928</c:v>
                      </c:pt>
                      <c:pt idx="1">
                        <c:v>-7.8378947368420882E-2</c:v>
                      </c:pt>
                      <c:pt idx="2">
                        <c:v>-0.15849090909090968</c:v>
                      </c:pt>
                      <c:pt idx="3">
                        <c:v>-0.2049285714285709</c:v>
                      </c:pt>
                      <c:pt idx="4">
                        <c:v>-0.24249999999999972</c:v>
                      </c:pt>
                      <c:pt idx="5">
                        <c:v>-0.18490454545454504</c:v>
                      </c:pt>
                      <c:pt idx="6">
                        <c:v>-0.14813636363636284</c:v>
                      </c:pt>
                      <c:pt idx="7">
                        <c:v>-0.20870476190476239</c:v>
                      </c:pt>
                      <c:pt idx="8">
                        <c:v>-0.51471428571428568</c:v>
                      </c:pt>
                      <c:pt idx="9">
                        <c:v>-0.54710909090909254</c:v>
                      </c:pt>
                      <c:pt idx="10">
                        <c:v>-0.49160000000000004</c:v>
                      </c:pt>
                      <c:pt idx="11">
                        <c:v>-0.34080454545454586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F09-4B8E-8668-59AC98099353}"/>
                  </c:ext>
                </c:extLst>
              </c15:ser>
            </c15:filteredLineSeries>
          </c:ext>
        </c:extLst>
      </c:lineChart>
      <c:catAx>
        <c:axId val="4076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07288"/>
        <c:crosses val="autoZero"/>
        <c:auto val="1"/>
        <c:lblAlgn val="ctr"/>
        <c:lblOffset val="100"/>
        <c:noMultiLvlLbl val="0"/>
      </c:catAx>
      <c:valAx>
        <c:axId val="40760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11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Wakefield Soybean</a:t>
            </a:r>
          </a:p>
          <a:p>
            <a:pPr algn="ctr" rtl="0">
              <a:defRPr/>
            </a:pPr>
            <a:r>
              <a:rPr lang="en-US"/>
              <a:t>Average Basis At Elevator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Wakefield!$A$23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Wakefield!$B$23:$M$23</c:f>
              <c:numCache>
                <c:formatCode>0.00</c:formatCode>
                <c:ptCount val="12"/>
                <c:pt idx="0">
                  <c:v>-0.36392857142856982</c:v>
                </c:pt>
                <c:pt idx="1">
                  <c:v>-0.43368421052631589</c:v>
                </c:pt>
                <c:pt idx="2">
                  <c:v>-0.2903571428571432</c:v>
                </c:pt>
                <c:pt idx="3">
                  <c:v>-0.23976190476190418</c:v>
                </c:pt>
                <c:pt idx="4">
                  <c:v>-0.31420454545454479</c:v>
                </c:pt>
                <c:pt idx="5">
                  <c:v>-0.39400000000000013</c:v>
                </c:pt>
                <c:pt idx="6">
                  <c:v>-0.3678409090909085</c:v>
                </c:pt>
                <c:pt idx="7">
                  <c:v>-0.4427272727272733</c:v>
                </c:pt>
                <c:pt idx="8">
                  <c:v>-0.4557500000000001</c:v>
                </c:pt>
                <c:pt idx="9">
                  <c:v>-0.50978260869565162</c:v>
                </c:pt>
                <c:pt idx="10">
                  <c:v>-0.22162499999999952</c:v>
                </c:pt>
                <c:pt idx="11">
                  <c:v>-0.42460526315789515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C-4A05-9575-063541107D7D}"/>
            </c:ext>
          </c:extLst>
        </c:ser>
        <c:ser>
          <c:idx val="1"/>
          <c:order val="1"/>
          <c:tx>
            <c:strRef>
              <c:f>Wakefield!$A$22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Wakefield!$B$22:$M$22</c:f>
              <c:numCache>
                <c:formatCode>0.00</c:formatCode>
                <c:ptCount val="12"/>
                <c:pt idx="0">
                  <c:v>-0.42238095238095319</c:v>
                </c:pt>
                <c:pt idx="1">
                  <c:v>-0.40328947368421098</c:v>
                </c:pt>
                <c:pt idx="2">
                  <c:v>-0.35345238095238152</c:v>
                </c:pt>
                <c:pt idx="3">
                  <c:v>-0.32642857142857018</c:v>
                </c:pt>
                <c:pt idx="4">
                  <c:v>-0.29670454545454561</c:v>
                </c:pt>
                <c:pt idx="5">
                  <c:v>-0.59214285714285708</c:v>
                </c:pt>
                <c:pt idx="6">
                  <c:v>-0.41654761904761983</c:v>
                </c:pt>
                <c:pt idx="7">
                  <c:v>-0.59804347826086968</c:v>
                </c:pt>
                <c:pt idx="8">
                  <c:v>-0.31973684210526443</c:v>
                </c:pt>
                <c:pt idx="9">
                  <c:v>-0.46608695652173715</c:v>
                </c:pt>
                <c:pt idx="10">
                  <c:v>-0.49107142857142883</c:v>
                </c:pt>
                <c:pt idx="11">
                  <c:v>-0.49924999999999997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C-4A05-9575-063541107D7D}"/>
            </c:ext>
          </c:extLst>
        </c:ser>
        <c:ser>
          <c:idx val="2"/>
          <c:order val="2"/>
          <c:tx>
            <c:strRef>
              <c:f>Wakefield!$A$21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Wakefield!$B$21:$M$21</c:f>
              <c:numCache>
                <c:formatCode>0.00</c:formatCode>
                <c:ptCount val="12"/>
                <c:pt idx="0">
                  <c:v>0.31686580882352899</c:v>
                </c:pt>
                <c:pt idx="1">
                  <c:v>-0.41565789473684234</c:v>
                </c:pt>
                <c:pt idx="2">
                  <c:v>-0.34847826086956424</c:v>
                </c:pt>
                <c:pt idx="3">
                  <c:v>-0.34223684210526351</c:v>
                </c:pt>
                <c:pt idx="4">
                  <c:v>-0.38034090909090956</c:v>
                </c:pt>
                <c:pt idx="5">
                  <c:v>-0.54590909090909179</c:v>
                </c:pt>
                <c:pt idx="6">
                  <c:v>-0.37100000000000044</c:v>
                </c:pt>
                <c:pt idx="7">
                  <c:v>-0.39554347826087088</c:v>
                </c:pt>
                <c:pt idx="8">
                  <c:v>-0.3205000000000009</c:v>
                </c:pt>
                <c:pt idx="9">
                  <c:v>-0.28068181818182047</c:v>
                </c:pt>
                <c:pt idx="10">
                  <c:v>-0.43095238095238031</c:v>
                </c:pt>
                <c:pt idx="11">
                  <c:v>-0.49512499999999982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C-4A05-9575-063541107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11880"/>
        <c:axId val="407607288"/>
      </c:barChart>
      <c:lineChart>
        <c:grouping val="standard"/>
        <c:varyColors val="0"/>
        <c:ser>
          <c:idx val="5"/>
          <c:order val="5"/>
          <c:tx>
            <c:v>Five Year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Wakefield!$B$5:$M$5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Wakefield!$B$24:$M$24</c:f>
              <c:numCache>
                <c:formatCode>0.00</c:formatCode>
                <c:ptCount val="12"/>
                <c:pt idx="0">
                  <c:v>-0.16292558510246166</c:v>
                </c:pt>
                <c:pt idx="1">
                  <c:v>-0.27908210526315819</c:v>
                </c:pt>
                <c:pt idx="2">
                  <c:v>-0.2822211932994545</c:v>
                </c:pt>
                <c:pt idx="3">
                  <c:v>-0.2337968922305759</c:v>
                </c:pt>
                <c:pt idx="4">
                  <c:v>-0.32314428571428577</c:v>
                </c:pt>
                <c:pt idx="5">
                  <c:v>-0.47858675324675309</c:v>
                </c:pt>
                <c:pt idx="6">
                  <c:v>-0.38590497835497822</c:v>
                </c:pt>
                <c:pt idx="7">
                  <c:v>-0.40681771127423333</c:v>
                </c:pt>
                <c:pt idx="8">
                  <c:v>-0.34239451127819615</c:v>
                </c:pt>
                <c:pt idx="9">
                  <c:v>-0.35283019009975547</c:v>
                </c:pt>
                <c:pt idx="10">
                  <c:v>-0.3729649999999996</c:v>
                </c:pt>
                <c:pt idx="11">
                  <c:v>-0.45171505696058317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AC-4A05-9575-063541107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1880"/>
        <c:axId val="407607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Wakefield!$A$20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Wakefield!$B$5:$M$5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Wakefield!$B$20:$M$20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-0.18118421052631462</c:v>
                      </c:pt>
                      <c:pt idx="1">
                        <c:v>-0.13870000000000005</c:v>
                      </c:pt>
                      <c:pt idx="2">
                        <c:v>-0.21472727272727354</c:v>
                      </c:pt>
                      <c:pt idx="3">
                        <c:v>-0.12262857142857087</c:v>
                      </c:pt>
                      <c:pt idx="4">
                        <c:v>-0.33977142857142795</c:v>
                      </c:pt>
                      <c:pt idx="5">
                        <c:v>-0.59797727272727208</c:v>
                      </c:pt>
                      <c:pt idx="6">
                        <c:v>-0.5625</c:v>
                      </c:pt>
                      <c:pt idx="7">
                        <c:v>-0.43086956521739062</c:v>
                      </c:pt>
                      <c:pt idx="8">
                        <c:v>-0.26407142857142851</c:v>
                      </c:pt>
                      <c:pt idx="9">
                        <c:v>-0.1436904761904767</c:v>
                      </c:pt>
                      <c:pt idx="10">
                        <c:v>-0.36547619047619051</c:v>
                      </c:pt>
                      <c:pt idx="11">
                        <c:v>-0.51369047619047592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7AC-4A05-9575-063541107D7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Wakefield!$A$19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Wakefield!$B$5:$M$5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Wakefield!$B$19:$M$19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-0.1639999999999997</c:v>
                      </c:pt>
                      <c:pt idx="1">
                        <c:v>-4.078947368421737E-3</c:v>
                      </c:pt>
                      <c:pt idx="2">
                        <c:v>-0.20409090909090999</c:v>
                      </c:pt>
                      <c:pt idx="3">
                        <c:v>-0.13792857142857073</c:v>
                      </c:pt>
                      <c:pt idx="4">
                        <c:v>-0.28470000000000084</c:v>
                      </c:pt>
                      <c:pt idx="5">
                        <c:v>-0.26290454545454445</c:v>
                      </c:pt>
                      <c:pt idx="6">
                        <c:v>-0.21163636363636229</c:v>
                      </c:pt>
                      <c:pt idx="7">
                        <c:v>-0.16690476190476211</c:v>
                      </c:pt>
                      <c:pt idx="8">
                        <c:v>-0.35191428571428673</c:v>
                      </c:pt>
                      <c:pt idx="9">
                        <c:v>-0.3639090909090914</c:v>
                      </c:pt>
                      <c:pt idx="10">
                        <c:v>-0.35569999999999879</c:v>
                      </c:pt>
                      <c:pt idx="11">
                        <c:v>-0.32590454545454506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7AC-4A05-9575-063541107D7D}"/>
                  </c:ext>
                </c:extLst>
              </c15:ser>
            </c15:filteredLineSeries>
          </c:ext>
        </c:extLst>
      </c:lineChart>
      <c:catAx>
        <c:axId val="4076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07288"/>
        <c:crosses val="autoZero"/>
        <c:auto val="1"/>
        <c:lblAlgn val="ctr"/>
        <c:lblOffset val="100"/>
        <c:noMultiLvlLbl val="0"/>
      </c:catAx>
      <c:valAx>
        <c:axId val="40760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11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astern Shore'!A1"/><Relationship Id="rId2" Type="http://schemas.openxmlformats.org/officeDocument/2006/relationships/hyperlink" Target="#'Norfolk Terminal'!A1"/><Relationship Id="rId1" Type="http://schemas.openxmlformats.org/officeDocument/2006/relationships/image" Target="../media/image1.png"/><Relationship Id="rId5" Type="http://schemas.openxmlformats.org/officeDocument/2006/relationships/hyperlink" Target="#Wakefield!A1"/><Relationship Id="rId4" Type="http://schemas.openxmlformats.org/officeDocument/2006/relationships/hyperlink" Target="#Petersburg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itle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Title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Title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Title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163286</xdr:colOff>
      <xdr:row>2</xdr:row>
      <xdr:rowOff>4081</xdr:rowOff>
    </xdr:from>
    <xdr:to>
      <xdr:col>13</xdr:col>
      <xdr:colOff>550615</xdr:colOff>
      <xdr:row>33</xdr:row>
      <xdr:rowOff>85725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E799AA0-76CE-4234-BDBC-C5D92AB69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86" y="404131"/>
          <a:ext cx="8616929" cy="6282419"/>
        </a:xfrm>
        <a:prstGeom prst="rect">
          <a:avLst/>
        </a:prstGeom>
      </xdr:spPr>
    </xdr:pic>
    <xdr:clientData/>
  </xdr:twoCellAnchor>
  <xdr:twoCellAnchor>
    <xdr:from>
      <xdr:col>11</xdr:col>
      <xdr:colOff>619125</xdr:colOff>
      <xdr:row>21</xdr:row>
      <xdr:rowOff>111125</xdr:rowOff>
    </xdr:from>
    <xdr:to>
      <xdr:col>12</xdr:col>
      <xdr:colOff>333375</xdr:colOff>
      <xdr:row>23</xdr:row>
      <xdr:rowOff>127000</xdr:rowOff>
    </xdr:to>
    <xdr:sp macro="" textlink="">
      <xdr:nvSpPr>
        <xdr:cNvPr id="2" name="Oval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49221C-6F59-4F2E-8CF6-F254C51439E3}"/>
            </a:ext>
          </a:extLst>
        </xdr:cNvPr>
        <xdr:cNvSpPr/>
      </xdr:nvSpPr>
      <xdr:spPr>
        <a:xfrm>
          <a:off x="8128000" y="4445000"/>
          <a:ext cx="396875" cy="428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269875</xdr:colOff>
      <xdr:row>18</xdr:row>
      <xdr:rowOff>0</xdr:rowOff>
    </xdr:from>
    <xdr:to>
      <xdr:col>13</xdr:col>
      <xdr:colOff>190500</xdr:colOff>
      <xdr:row>21</xdr:row>
      <xdr:rowOff>47625</xdr:rowOff>
    </xdr:to>
    <xdr:sp macro="" textlink="">
      <xdr:nvSpPr>
        <xdr:cNvPr id="3" name="Oval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E522ED-3650-4112-9083-B7F0B4E5AD8D}"/>
            </a:ext>
          </a:extLst>
        </xdr:cNvPr>
        <xdr:cNvSpPr/>
      </xdr:nvSpPr>
      <xdr:spPr>
        <a:xfrm>
          <a:off x="8461375" y="3714750"/>
          <a:ext cx="603250" cy="66675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111125</xdr:colOff>
      <xdr:row>19</xdr:row>
      <xdr:rowOff>47625</xdr:rowOff>
    </xdr:from>
    <xdr:to>
      <xdr:col>10</xdr:col>
      <xdr:colOff>603250</xdr:colOff>
      <xdr:row>21</xdr:row>
      <xdr:rowOff>127000</xdr:rowOff>
    </xdr:to>
    <xdr:sp macro="" textlink="">
      <xdr:nvSpPr>
        <xdr:cNvPr id="4" name="Oval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FF1D1D-FC25-41E2-A606-E6C2FF77CF8B}"/>
            </a:ext>
          </a:extLst>
        </xdr:cNvPr>
        <xdr:cNvSpPr/>
      </xdr:nvSpPr>
      <xdr:spPr>
        <a:xfrm>
          <a:off x="6937375" y="3968750"/>
          <a:ext cx="492125" cy="4921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571500</xdr:colOff>
      <xdr:row>21</xdr:row>
      <xdr:rowOff>63500</xdr:rowOff>
    </xdr:from>
    <xdr:to>
      <xdr:col>11</xdr:col>
      <xdr:colOff>317500</xdr:colOff>
      <xdr:row>23</xdr:row>
      <xdr:rowOff>95250</xdr:rowOff>
    </xdr:to>
    <xdr:sp macro="" textlink="">
      <xdr:nvSpPr>
        <xdr:cNvPr id="5" name="Oval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AC2672-378A-4656-A495-C81CC701A921}"/>
            </a:ext>
          </a:extLst>
        </xdr:cNvPr>
        <xdr:cNvSpPr/>
      </xdr:nvSpPr>
      <xdr:spPr>
        <a:xfrm>
          <a:off x="7397750" y="4397375"/>
          <a:ext cx="428625" cy="44450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9524</xdr:rowOff>
    </xdr:from>
    <xdr:to>
      <xdr:col>6</xdr:col>
      <xdr:colOff>752475</xdr:colOff>
      <xdr:row>47</xdr:row>
      <xdr:rowOff>38099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5F3A4B-AC8F-46C6-AFC3-DF7367057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24</xdr:row>
      <xdr:rowOff>104775</xdr:rowOff>
    </xdr:from>
    <xdr:to>
      <xdr:col>9</xdr:col>
      <xdr:colOff>276225</xdr:colOff>
      <xdr:row>26</xdr:row>
      <xdr:rowOff>0</xdr:rowOff>
    </xdr:to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A540B2-9CF7-4751-80F2-86F45BABFFFE}"/>
            </a:ext>
          </a:extLst>
        </xdr:cNvPr>
        <xdr:cNvSpPr txBox="1"/>
      </xdr:nvSpPr>
      <xdr:spPr>
        <a:xfrm>
          <a:off x="6010275" y="5000625"/>
          <a:ext cx="2638425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 to Title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9524</xdr:rowOff>
    </xdr:from>
    <xdr:to>
      <xdr:col>6</xdr:col>
      <xdr:colOff>752475</xdr:colOff>
      <xdr:row>47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7BE21C-503E-4586-8E8B-B8B2AB5AC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24</xdr:row>
      <xdr:rowOff>95250</xdr:rowOff>
    </xdr:from>
    <xdr:to>
      <xdr:col>9</xdr:col>
      <xdr:colOff>390525</xdr:colOff>
      <xdr:row>25</xdr:row>
      <xdr:rowOff>228600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FC776-32C0-4776-B8BD-F8E2E9B4148F}"/>
            </a:ext>
          </a:extLst>
        </xdr:cNvPr>
        <xdr:cNvSpPr txBox="1"/>
      </xdr:nvSpPr>
      <xdr:spPr>
        <a:xfrm>
          <a:off x="6124575" y="4991100"/>
          <a:ext cx="2638425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 to Title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9524</xdr:rowOff>
    </xdr:from>
    <xdr:to>
      <xdr:col>6</xdr:col>
      <xdr:colOff>752475</xdr:colOff>
      <xdr:row>47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EB7F7D-A7D2-4921-93E3-ECBB3865B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24</xdr:row>
      <xdr:rowOff>76200</xdr:rowOff>
    </xdr:from>
    <xdr:to>
      <xdr:col>9</xdr:col>
      <xdr:colOff>266700</xdr:colOff>
      <xdr:row>25</xdr:row>
      <xdr:rowOff>209550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D0C9ED-F5C4-426F-A81A-3A85DC9E74F6}"/>
            </a:ext>
          </a:extLst>
        </xdr:cNvPr>
        <xdr:cNvSpPr txBox="1"/>
      </xdr:nvSpPr>
      <xdr:spPr>
        <a:xfrm>
          <a:off x="6000750" y="4972050"/>
          <a:ext cx="2638425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 to Title Page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9524</xdr:rowOff>
    </xdr:from>
    <xdr:to>
      <xdr:col>6</xdr:col>
      <xdr:colOff>752475</xdr:colOff>
      <xdr:row>47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FB4429-AF42-4F4B-BDEA-5776935B7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24</xdr:row>
      <xdr:rowOff>95250</xdr:rowOff>
    </xdr:from>
    <xdr:to>
      <xdr:col>9</xdr:col>
      <xdr:colOff>209550</xdr:colOff>
      <xdr:row>25</xdr:row>
      <xdr:rowOff>228600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1A9B15-00F3-4C5D-B017-A5A6CF8199A1}"/>
            </a:ext>
          </a:extLst>
        </xdr:cNvPr>
        <xdr:cNvSpPr txBox="1"/>
      </xdr:nvSpPr>
      <xdr:spPr>
        <a:xfrm>
          <a:off x="5943600" y="4991100"/>
          <a:ext cx="2638425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 to Title Page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182D-AB45-40F8-B22C-578D4BFC871D}">
  <dimension ref="P7:Q14"/>
  <sheetViews>
    <sheetView tabSelected="1" zoomScale="60" zoomScaleNormal="60" workbookViewId="0">
      <selection activeCell="P20" sqref="P20"/>
    </sheetView>
  </sheetViews>
  <sheetFormatPr defaultRowHeight="15.75" x14ac:dyDescent="0.25"/>
  <cols>
    <col min="1" max="15" width="9" style="17"/>
    <col min="16" max="16" width="17.5" style="17" customWidth="1"/>
    <col min="17" max="17" width="12.5" style="17" customWidth="1"/>
    <col min="18" max="16384" width="9" style="17"/>
  </cols>
  <sheetData>
    <row r="7" spans="16:17" x14ac:dyDescent="0.25">
      <c r="P7" s="22" t="s">
        <v>35</v>
      </c>
      <c r="Q7" s="22"/>
    </row>
    <row r="8" spans="16:17" x14ac:dyDescent="0.25">
      <c r="P8" s="19" t="s">
        <v>30</v>
      </c>
      <c r="Q8" s="20">
        <v>10.76</v>
      </c>
    </row>
    <row r="9" spans="16:17" x14ac:dyDescent="0.25">
      <c r="P9" s="19" t="s">
        <v>31</v>
      </c>
      <c r="Q9" s="20">
        <v>10.210000000000001</v>
      </c>
    </row>
    <row r="10" spans="16:17" x14ac:dyDescent="0.25">
      <c r="P10" s="19" t="s">
        <v>32</v>
      </c>
      <c r="Q10" s="20">
        <v>11.27</v>
      </c>
    </row>
    <row r="11" spans="16:17" x14ac:dyDescent="0.25">
      <c r="P11" s="19" t="s">
        <v>33</v>
      </c>
      <c r="Q11" s="20">
        <v>10.95</v>
      </c>
    </row>
    <row r="12" spans="16:17" x14ac:dyDescent="0.25">
      <c r="P12" s="19" t="s">
        <v>34</v>
      </c>
      <c r="Q12" s="21">
        <v>10.8</v>
      </c>
    </row>
    <row r="14" spans="16:17" x14ac:dyDescent="0.25">
      <c r="P14" s="18" t="s">
        <v>25</v>
      </c>
    </row>
  </sheetData>
  <mergeCells count="1">
    <mergeCell ref="P7:Q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topLeftCell="A16" workbookViewId="0">
      <selection activeCell="I29" sqref="I29"/>
    </sheetView>
  </sheetViews>
  <sheetFormatPr defaultColWidth="11" defaultRowHeight="15.75" x14ac:dyDescent="0.25"/>
  <cols>
    <col min="1" max="1" width="21.875" style="1" customWidth="1"/>
    <col min="2" max="16384" width="11" style="1"/>
  </cols>
  <sheetData>
    <row r="1" spans="1:13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8.75" x14ac:dyDescent="0.25">
      <c r="A6" s="4" t="s">
        <v>15</v>
      </c>
    </row>
    <row r="7" spans="1:13" x14ac:dyDescent="0.25">
      <c r="A7" s="5">
        <v>2015</v>
      </c>
      <c r="B7" s="9">
        <v>10.0015</v>
      </c>
      <c r="C7" s="9">
        <v>9.9265789473684212</v>
      </c>
      <c r="D7" s="9">
        <v>9.7865909090909096</v>
      </c>
      <c r="E7" s="9">
        <v>9.7139285714285712</v>
      </c>
      <c r="F7" s="9">
        <v>9.5785</v>
      </c>
      <c r="G7" s="9">
        <v>9.656704545454545</v>
      </c>
      <c r="H7" s="9">
        <v>10.133636363636363</v>
      </c>
      <c r="I7" s="9">
        <v>9.444404761904762</v>
      </c>
      <c r="J7" s="9">
        <v>8.805714285714286</v>
      </c>
      <c r="K7" s="9">
        <v>8.910909090909092</v>
      </c>
      <c r="L7" s="9">
        <v>8.6839999999999993</v>
      </c>
      <c r="M7" s="9">
        <v>8.7992045454545451</v>
      </c>
    </row>
    <row r="8" spans="1:13" x14ac:dyDescent="0.25">
      <c r="A8" s="5">
        <v>2016</v>
      </c>
      <c r="B8" s="9">
        <v>8.7961842105263148</v>
      </c>
      <c r="C8" s="9">
        <v>8.7125000000000004</v>
      </c>
      <c r="D8" s="9">
        <v>8.8977272727272734</v>
      </c>
      <c r="E8" s="9">
        <v>9.6289285714285704</v>
      </c>
      <c r="F8" s="9">
        <v>10.573571428571428</v>
      </c>
      <c r="G8" s="9">
        <v>11.463977272727272</v>
      </c>
      <c r="H8" s="9">
        <v>10.625</v>
      </c>
      <c r="I8" s="9">
        <v>10.078369565217391</v>
      </c>
      <c r="J8" s="9">
        <v>9.6860714285714291</v>
      </c>
      <c r="K8" s="9">
        <v>9.7536904761904761</v>
      </c>
      <c r="L8" s="9">
        <v>10.025476190476191</v>
      </c>
      <c r="M8" s="9">
        <v>10.213690476190475</v>
      </c>
    </row>
    <row r="9" spans="1:13" x14ac:dyDescent="0.25">
      <c r="A9" s="5">
        <v>2017</v>
      </c>
      <c r="B9" s="9">
        <v>9.7531341911764713</v>
      </c>
      <c r="C9" s="9">
        <v>10.365657894736842</v>
      </c>
      <c r="D9" s="9">
        <v>9.9634782608695645</v>
      </c>
      <c r="E9" s="9">
        <v>9.4672368421052635</v>
      </c>
      <c r="F9" s="9">
        <v>9.5303409090909081</v>
      </c>
      <c r="G9" s="9">
        <v>9.2459090909090911</v>
      </c>
      <c r="H9" s="9">
        <v>9.9459999999999997</v>
      </c>
      <c r="I9" s="9">
        <v>9.4005434782608699</v>
      </c>
      <c r="J9" s="9">
        <v>9.6304999999999996</v>
      </c>
      <c r="K9" s="9">
        <v>9.7506818181818193</v>
      </c>
      <c r="L9" s="9">
        <v>9.8359523809523814</v>
      </c>
      <c r="M9" s="9">
        <v>9.7201250000000012</v>
      </c>
    </row>
    <row r="10" spans="1:13" x14ac:dyDescent="0.25">
      <c r="A10" s="5">
        <v>2018</v>
      </c>
      <c r="B10" s="9">
        <v>9.7123809523809523</v>
      </c>
      <c r="C10" s="9">
        <v>10.10328947368421</v>
      </c>
      <c r="D10" s="9">
        <v>10.393452380952381</v>
      </c>
      <c r="E10" s="9">
        <v>10.376428571428571</v>
      </c>
      <c r="F10" s="9">
        <v>10.201704545454545</v>
      </c>
      <c r="G10" s="9">
        <v>9.2521428571428572</v>
      </c>
      <c r="H10" s="9">
        <v>8.5065476190476197</v>
      </c>
      <c r="I10" s="9">
        <v>8.6180434782608693</v>
      </c>
      <c r="J10" s="9">
        <v>8.339736842105264</v>
      </c>
      <c r="K10" s="9">
        <v>8.5960869565217379</v>
      </c>
      <c r="L10" s="9">
        <v>8.7710714285714282</v>
      </c>
      <c r="M10" s="9">
        <v>8.9942499999999992</v>
      </c>
    </row>
    <row r="11" spans="1:13" x14ac:dyDescent="0.25">
      <c r="A11" s="5">
        <v>2019</v>
      </c>
      <c r="B11" s="9">
        <v>9.0839285714285705</v>
      </c>
      <c r="C11" s="9">
        <v>9.1036842105263158</v>
      </c>
      <c r="D11" s="9">
        <v>8.9603571428571431</v>
      </c>
      <c r="E11" s="9">
        <v>8.824761904761905</v>
      </c>
      <c r="F11" s="9">
        <v>8.3092045454545449</v>
      </c>
      <c r="G11" s="9">
        <v>8.8889999999999993</v>
      </c>
      <c r="H11" s="9">
        <v>8.8578409090909087</v>
      </c>
      <c r="I11" s="9">
        <v>8.5627272727272725</v>
      </c>
      <c r="J11" s="9">
        <v>8.7757500000000004</v>
      </c>
      <c r="K11" s="9">
        <v>9.2497826086956518</v>
      </c>
      <c r="L11" s="9">
        <v>9.0616249999999994</v>
      </c>
      <c r="M11" s="9">
        <v>9.0846052631578953</v>
      </c>
    </row>
    <row r="12" spans="1:13" ht="18.75" x14ac:dyDescent="0.25">
      <c r="A12" s="4" t="s">
        <v>16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5">
        <v>2015</v>
      </c>
      <c r="B13" s="13">
        <v>9.61</v>
      </c>
      <c r="C13" s="13">
        <v>9.6575000000000006</v>
      </c>
      <c r="D13" s="13">
        <v>9.3774999999999995</v>
      </c>
      <c r="E13" s="13">
        <v>9.6199999999999992</v>
      </c>
      <c r="F13" s="13">
        <v>9.3550000000000004</v>
      </c>
      <c r="G13" s="13">
        <v>9.56</v>
      </c>
      <c r="H13" s="13">
        <v>8.9160000000000004</v>
      </c>
      <c r="I13" s="13">
        <v>9.3949999999999996</v>
      </c>
      <c r="J13" s="13">
        <v>8.1925000000000008</v>
      </c>
      <c r="K13" s="13">
        <v>8.4420000000000002</v>
      </c>
      <c r="L13" s="13">
        <v>8.3232999999999997</v>
      </c>
      <c r="M13" s="13">
        <v>8.6433</v>
      </c>
    </row>
    <row r="14" spans="1:13" x14ac:dyDescent="0.25">
      <c r="A14" s="5">
        <v>2016</v>
      </c>
      <c r="B14" s="9">
        <v>8.5850000000000009</v>
      </c>
      <c r="C14" s="9">
        <v>8.7200000000000006</v>
      </c>
      <c r="D14" s="9">
        <v>8.8360000000000003</v>
      </c>
      <c r="E14" s="9">
        <v>9.6999999999999993</v>
      </c>
      <c r="F14" s="9">
        <v>10.59</v>
      </c>
      <c r="G14" s="9">
        <v>11.416</v>
      </c>
      <c r="H14" s="9">
        <v>9.9425000000000008</v>
      </c>
      <c r="I14" s="9">
        <v>9.5299999999999994</v>
      </c>
      <c r="J14" s="9">
        <v>9.1479999999999997</v>
      </c>
      <c r="K14" s="9">
        <v>9.3125</v>
      </c>
      <c r="L14" s="9">
        <v>9.6333000000000002</v>
      </c>
      <c r="M14" s="9">
        <v>9.7780000000000005</v>
      </c>
    </row>
    <row r="15" spans="1:13" x14ac:dyDescent="0.25">
      <c r="A15" s="5">
        <v>2017</v>
      </c>
      <c r="B15" s="9">
        <v>10.02</v>
      </c>
      <c r="C15" s="9">
        <v>9.86</v>
      </c>
      <c r="D15" s="9">
        <v>9.51</v>
      </c>
      <c r="E15" s="9">
        <v>8.94</v>
      </c>
      <c r="F15" s="9">
        <v>9.0399999999999991</v>
      </c>
      <c r="G15" s="9">
        <v>8.81</v>
      </c>
      <c r="H15" s="9">
        <v>9.66</v>
      </c>
      <c r="I15" s="9">
        <v>8.9600000000000009</v>
      </c>
      <c r="J15" s="9">
        <v>9.3000000000000007</v>
      </c>
      <c r="K15" s="9">
        <v>9.2799999999999994</v>
      </c>
      <c r="L15" s="9">
        <v>9.23</v>
      </c>
      <c r="M15" s="9">
        <v>8.94</v>
      </c>
    </row>
    <row r="16" spans="1:13" x14ac:dyDescent="0.25">
      <c r="A16" s="5">
        <v>2018</v>
      </c>
      <c r="B16" s="9">
        <v>9.14</v>
      </c>
      <c r="C16" s="9">
        <v>9.61</v>
      </c>
      <c r="D16" s="10">
        <v>10.1</v>
      </c>
      <c r="E16" s="10">
        <v>9.94</v>
      </c>
      <c r="F16" s="9">
        <v>9.76</v>
      </c>
      <c r="G16" s="9">
        <v>8.58</v>
      </c>
      <c r="H16" s="9">
        <v>8</v>
      </c>
      <c r="I16" s="9">
        <v>8.24</v>
      </c>
      <c r="J16" s="9">
        <v>7.9</v>
      </c>
      <c r="K16" s="9">
        <v>8.07</v>
      </c>
      <c r="L16" s="9">
        <v>8.25</v>
      </c>
      <c r="M16" s="9">
        <v>8.3000000000000007</v>
      </c>
    </row>
    <row r="17" spans="1:13" x14ac:dyDescent="0.25">
      <c r="A17" s="5">
        <v>2019</v>
      </c>
      <c r="B17" s="9">
        <v>8.4749999999999996</v>
      </c>
      <c r="C17" s="9">
        <v>8.4949999999999992</v>
      </c>
      <c r="D17" s="9">
        <v>8.36</v>
      </c>
      <c r="E17" s="9">
        <v>8.24</v>
      </c>
      <c r="F17" s="9">
        <v>7.76</v>
      </c>
      <c r="G17" s="9">
        <v>8.24</v>
      </c>
      <c r="H17" s="9">
        <v>8.23</v>
      </c>
      <c r="I17" s="9">
        <v>8.18</v>
      </c>
      <c r="J17" s="9">
        <v>8.3350000000000009</v>
      </c>
      <c r="K17" s="9">
        <v>8.7750000000000004</v>
      </c>
      <c r="L17" s="9">
        <v>8.84</v>
      </c>
      <c r="M17" s="10">
        <f>(8.42+8.54)/2</f>
        <v>8.48</v>
      </c>
    </row>
    <row r="18" spans="1:13" x14ac:dyDescent="0.25">
      <c r="A18" s="4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5">
        <v>2015</v>
      </c>
      <c r="B19" s="9">
        <f>B13-B7</f>
        <v>-0.39150000000000063</v>
      </c>
      <c r="C19" s="9">
        <f t="shared" ref="C19:M19" si="0">C13-C7</f>
        <v>-0.26907894736842053</v>
      </c>
      <c r="D19" s="9">
        <f t="shared" si="0"/>
        <v>-0.40909090909091006</v>
      </c>
      <c r="E19" s="9">
        <f t="shared" si="0"/>
        <v>-9.3928571428572027E-2</v>
      </c>
      <c r="F19" s="9">
        <f t="shared" si="0"/>
        <v>-0.22349999999999959</v>
      </c>
      <c r="G19" s="9">
        <f t="shared" si="0"/>
        <v>-9.6704545454544544E-2</v>
      </c>
      <c r="H19" s="9">
        <f t="shared" si="0"/>
        <v>-1.2176363636363625</v>
      </c>
      <c r="I19" s="9">
        <f t="shared" si="0"/>
        <v>-4.9404761904762395E-2</v>
      </c>
      <c r="J19" s="9">
        <f t="shared" si="0"/>
        <v>-0.61321428571428527</v>
      </c>
      <c r="K19" s="9">
        <f t="shared" si="0"/>
        <v>-0.46890909090909183</v>
      </c>
      <c r="L19" s="9">
        <f t="shared" si="0"/>
        <v>-0.36069999999999958</v>
      </c>
      <c r="M19" s="9">
        <f t="shared" si="0"/>
        <v>-0.15590454545454513</v>
      </c>
    </row>
    <row r="20" spans="1:13" x14ac:dyDescent="0.25">
      <c r="A20" s="5">
        <v>2016</v>
      </c>
      <c r="B20" s="9">
        <f t="shared" ref="B20:M20" si="1">B14-B8</f>
        <v>-0.21118421052631398</v>
      </c>
      <c r="C20" s="9">
        <f t="shared" si="1"/>
        <v>7.5000000000002842E-3</v>
      </c>
      <c r="D20" s="9">
        <f t="shared" si="1"/>
        <v>-6.1727272727273075E-2</v>
      </c>
      <c r="E20" s="9">
        <f t="shared" si="1"/>
        <v>7.1071428571428896E-2</v>
      </c>
      <c r="F20" s="9">
        <f t="shared" si="1"/>
        <v>1.6428571428571459E-2</v>
      </c>
      <c r="G20" s="9">
        <f t="shared" si="1"/>
        <v>-4.7977272727271369E-2</v>
      </c>
      <c r="H20" s="9">
        <f t="shared" si="1"/>
        <v>-0.68249999999999922</v>
      </c>
      <c r="I20" s="9">
        <f t="shared" si="1"/>
        <v>-0.54836956521739211</v>
      </c>
      <c r="J20" s="9">
        <f t="shared" si="1"/>
        <v>-0.53807142857142942</v>
      </c>
      <c r="K20" s="9">
        <f t="shared" si="1"/>
        <v>-0.44119047619047613</v>
      </c>
      <c r="L20" s="9">
        <f t="shared" si="1"/>
        <v>-0.39217619047619046</v>
      </c>
      <c r="M20" s="9">
        <f t="shared" si="1"/>
        <v>-0.43569047619047474</v>
      </c>
    </row>
    <row r="21" spans="1:13" x14ac:dyDescent="0.25">
      <c r="A21" s="5">
        <v>2017</v>
      </c>
      <c r="B21" s="9">
        <f t="shared" ref="B21:M21" si="2">B15-B9</f>
        <v>0.26686580882352828</v>
      </c>
      <c r="C21" s="9">
        <f t="shared" si="2"/>
        <v>-0.5056578947368422</v>
      </c>
      <c r="D21" s="9">
        <f t="shared" si="2"/>
        <v>-0.45347826086956466</v>
      </c>
      <c r="E21" s="9">
        <f t="shared" si="2"/>
        <v>-0.527236842105264</v>
      </c>
      <c r="F21" s="9">
        <f t="shared" si="2"/>
        <v>-0.49034090909090899</v>
      </c>
      <c r="G21" s="9">
        <f t="shared" si="2"/>
        <v>-0.43590909090909058</v>
      </c>
      <c r="H21" s="9">
        <f t="shared" si="2"/>
        <v>-0.28599999999999959</v>
      </c>
      <c r="I21" s="9">
        <f t="shared" si="2"/>
        <v>-0.44054347826086904</v>
      </c>
      <c r="J21" s="9">
        <f t="shared" si="2"/>
        <v>-0.33049999999999891</v>
      </c>
      <c r="K21" s="9">
        <f t="shared" si="2"/>
        <v>-0.47068181818181998</v>
      </c>
      <c r="L21" s="9">
        <f t="shared" si="2"/>
        <v>-0.60595238095238102</v>
      </c>
      <c r="M21" s="9">
        <f t="shared" si="2"/>
        <v>-0.78012500000000173</v>
      </c>
    </row>
    <row r="22" spans="1:13" x14ac:dyDescent="0.25">
      <c r="A22" s="5">
        <v>2018</v>
      </c>
      <c r="B22" s="9">
        <f t="shared" ref="B22:M22" si="3">B16-B10</f>
        <v>-0.57238095238095177</v>
      </c>
      <c r="C22" s="9">
        <f t="shared" si="3"/>
        <v>-0.49328947368421083</v>
      </c>
      <c r="D22" s="9">
        <f t="shared" si="3"/>
        <v>-0.29345238095238102</v>
      </c>
      <c r="E22" s="9">
        <f t="shared" si="3"/>
        <v>-0.43642857142857139</v>
      </c>
      <c r="F22" s="9">
        <f t="shared" si="3"/>
        <v>-0.44170454545454518</v>
      </c>
      <c r="G22" s="9">
        <f t="shared" si="3"/>
        <v>-0.67214285714285715</v>
      </c>
      <c r="H22" s="9">
        <f t="shared" si="3"/>
        <v>-0.50654761904761969</v>
      </c>
      <c r="I22" s="9">
        <f t="shared" si="3"/>
        <v>-0.37804347826086904</v>
      </c>
      <c r="J22" s="9">
        <f t="shared" si="3"/>
        <v>-0.43973684210526365</v>
      </c>
      <c r="K22" s="9">
        <f t="shared" si="3"/>
        <v>-0.52608695652173765</v>
      </c>
      <c r="L22" s="9">
        <f t="shared" si="3"/>
        <v>-0.52107142857142819</v>
      </c>
      <c r="M22" s="9">
        <f t="shared" si="3"/>
        <v>-0.69424999999999848</v>
      </c>
    </row>
    <row r="23" spans="1:13" ht="16.5" thickBot="1" x14ac:dyDescent="0.3">
      <c r="A23" s="7">
        <v>2019</v>
      </c>
      <c r="B23" s="11">
        <f t="shared" ref="B23:M23" si="4">B17-B11</f>
        <v>-0.60892857142857082</v>
      </c>
      <c r="C23" s="11">
        <f t="shared" si="4"/>
        <v>-0.6086842105263166</v>
      </c>
      <c r="D23" s="11">
        <f t="shared" si="4"/>
        <v>-0.6003571428571437</v>
      </c>
      <c r="E23" s="11">
        <f t="shared" si="4"/>
        <v>-0.58476190476190482</v>
      </c>
      <c r="F23" s="11">
        <f t="shared" si="4"/>
        <v>-0.54920454545454511</v>
      </c>
      <c r="G23" s="11">
        <f t="shared" si="4"/>
        <v>-0.64899999999999913</v>
      </c>
      <c r="H23" s="11">
        <f t="shared" si="4"/>
        <v>-0.62784090909090828</v>
      </c>
      <c r="I23" s="11">
        <f t="shared" si="4"/>
        <v>-0.3827272727272728</v>
      </c>
      <c r="J23" s="11">
        <f t="shared" si="4"/>
        <v>-0.44074999999999953</v>
      </c>
      <c r="K23" s="11">
        <f t="shared" si="4"/>
        <v>-0.47478260869565148</v>
      </c>
      <c r="L23" s="11">
        <f t="shared" si="4"/>
        <v>-0.22162499999999952</v>
      </c>
      <c r="M23" s="11">
        <f t="shared" si="4"/>
        <v>-0.60460526315789487</v>
      </c>
    </row>
    <row r="24" spans="1:13" ht="16.5" thickTop="1" x14ac:dyDescent="0.25">
      <c r="A24" s="8" t="s">
        <v>13</v>
      </c>
      <c r="B24" s="12">
        <f>AVERAGE(B19:B23)</f>
        <v>-0.30342558510246176</v>
      </c>
      <c r="C24" s="12">
        <f t="shared" ref="C24:M24" si="5">AVERAGE(C19:C23)</f>
        <v>-0.37384210526315798</v>
      </c>
      <c r="D24" s="12">
        <f t="shared" si="5"/>
        <v>-0.36362119329945453</v>
      </c>
      <c r="E24" s="12">
        <f t="shared" si="5"/>
        <v>-0.31425689223057668</v>
      </c>
      <c r="F24" s="12">
        <f t="shared" si="5"/>
        <v>-0.33766428571428547</v>
      </c>
      <c r="G24" s="12">
        <f t="shared" si="5"/>
        <v>-0.38034675324675254</v>
      </c>
      <c r="H24" s="12">
        <f t="shared" si="5"/>
        <v>-0.66410497835497784</v>
      </c>
      <c r="I24" s="12">
        <f t="shared" si="5"/>
        <v>-0.35981771127423307</v>
      </c>
      <c r="J24" s="12">
        <f t="shared" si="5"/>
        <v>-0.47245451127819538</v>
      </c>
      <c r="K24" s="12">
        <f t="shared" si="5"/>
        <v>-0.47633019009975541</v>
      </c>
      <c r="L24" s="12">
        <f t="shared" si="5"/>
        <v>-0.42030499999999976</v>
      </c>
      <c r="M24" s="12">
        <f t="shared" si="5"/>
        <v>-0.53411505696058303</v>
      </c>
    </row>
    <row r="25" spans="1:13" ht="18.75" x14ac:dyDescent="0.25">
      <c r="A25" s="25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.75" x14ac:dyDescent="0.25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9" spans="1:1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">
    <mergeCell ref="A1:M4"/>
    <mergeCell ref="A25:M25"/>
    <mergeCell ref="A26:M26"/>
  </mergeCells>
  <pageMargins left="0.7" right="0.7" top="0.75" bottom="0.75" header="0.3" footer="0.3"/>
  <pageSetup scale="75" fitToHeight="0" orientation="landscape" r:id="rId1"/>
  <headerFooter>
    <oddHeader>&amp;R_x000D_&amp;D</oddHead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0C0B-00C4-46DF-8691-715301D7EF23}">
  <sheetPr>
    <pageSetUpPr fitToPage="1"/>
  </sheetPr>
  <dimension ref="A1:M29"/>
  <sheetViews>
    <sheetView topLeftCell="A10" workbookViewId="0">
      <selection sqref="A1:M4"/>
    </sheetView>
  </sheetViews>
  <sheetFormatPr defaultColWidth="11" defaultRowHeight="15.75" x14ac:dyDescent="0.25"/>
  <cols>
    <col min="1" max="1" width="21.875" style="1" customWidth="1"/>
    <col min="2" max="16384" width="11" style="1"/>
  </cols>
  <sheetData>
    <row r="1" spans="1:13" x14ac:dyDescent="0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8.75" x14ac:dyDescent="0.25">
      <c r="A6" s="4" t="s">
        <v>15</v>
      </c>
    </row>
    <row r="7" spans="1:13" x14ac:dyDescent="0.25">
      <c r="A7" s="14">
        <v>2015</v>
      </c>
      <c r="B7" s="9">
        <v>10.0015</v>
      </c>
      <c r="C7" s="9">
        <v>9.9265789473684212</v>
      </c>
      <c r="D7" s="9">
        <v>9.7865909090909096</v>
      </c>
      <c r="E7" s="9">
        <v>9.7139285714285712</v>
      </c>
      <c r="F7" s="9">
        <v>9.5785</v>
      </c>
      <c r="G7" s="9">
        <v>9.656704545454545</v>
      </c>
      <c r="H7" s="9">
        <v>10.133636363636363</v>
      </c>
      <c r="I7" s="9">
        <v>9.444404761904762</v>
      </c>
      <c r="J7" s="9">
        <v>8.805714285714286</v>
      </c>
      <c r="K7" s="9">
        <v>8.910909090909092</v>
      </c>
      <c r="L7" s="9">
        <v>8.6839999999999993</v>
      </c>
      <c r="M7" s="9">
        <v>8.7992045454545451</v>
      </c>
    </row>
    <row r="8" spans="1:13" x14ac:dyDescent="0.25">
      <c r="A8" s="14">
        <v>2016</v>
      </c>
      <c r="B8" s="9">
        <v>8.7961842105263148</v>
      </c>
      <c r="C8" s="9">
        <v>8.7125000000000004</v>
      </c>
      <c r="D8" s="9">
        <v>8.8977272727272734</v>
      </c>
      <c r="E8" s="9">
        <v>9.6289285714285704</v>
      </c>
      <c r="F8" s="9">
        <v>10.573571428571428</v>
      </c>
      <c r="G8" s="9">
        <v>11.463977272727272</v>
      </c>
      <c r="H8" s="9">
        <v>10.625</v>
      </c>
      <c r="I8" s="9">
        <v>10.078369565217391</v>
      </c>
      <c r="J8" s="9">
        <v>9.6860714285714291</v>
      </c>
      <c r="K8" s="9">
        <v>9.7536904761904761</v>
      </c>
      <c r="L8" s="9">
        <v>10.025476190476191</v>
      </c>
      <c r="M8" s="9">
        <v>10.213690476190475</v>
      </c>
    </row>
    <row r="9" spans="1:13" x14ac:dyDescent="0.25">
      <c r="A9" s="14">
        <v>2017</v>
      </c>
      <c r="B9" s="9">
        <v>9.7531341911764713</v>
      </c>
      <c r="C9" s="9">
        <v>10.365657894736842</v>
      </c>
      <c r="D9" s="9">
        <v>9.9634782608695645</v>
      </c>
      <c r="E9" s="9">
        <v>9.4672368421052635</v>
      </c>
      <c r="F9" s="9">
        <v>9.5303409090909081</v>
      </c>
      <c r="G9" s="9">
        <v>9.2459090909090911</v>
      </c>
      <c r="H9" s="9">
        <v>9.9459999999999997</v>
      </c>
      <c r="I9" s="9">
        <v>9.4005434782608699</v>
      </c>
      <c r="J9" s="9">
        <v>9.6304999999999996</v>
      </c>
      <c r="K9" s="9">
        <v>9.7506818181818193</v>
      </c>
      <c r="L9" s="9">
        <v>9.8359523809523814</v>
      </c>
      <c r="M9" s="9">
        <v>9.7201250000000012</v>
      </c>
    </row>
    <row r="10" spans="1:13" x14ac:dyDescent="0.25">
      <c r="A10" s="14">
        <v>2018</v>
      </c>
      <c r="B10" s="9">
        <v>9.7123809523809523</v>
      </c>
      <c r="C10" s="9">
        <v>10.10328947368421</v>
      </c>
      <c r="D10" s="9">
        <v>10.393452380952381</v>
      </c>
      <c r="E10" s="9">
        <v>10.376428571428571</v>
      </c>
      <c r="F10" s="9">
        <v>10.201704545454545</v>
      </c>
      <c r="G10" s="9">
        <v>9.2521428571428572</v>
      </c>
      <c r="H10" s="9">
        <v>8.5065476190476197</v>
      </c>
      <c r="I10" s="9">
        <v>8.6180434782608693</v>
      </c>
      <c r="J10" s="9">
        <v>8.339736842105264</v>
      </c>
      <c r="K10" s="9">
        <v>8.5960869565217379</v>
      </c>
      <c r="L10" s="9">
        <v>8.7710714285714282</v>
      </c>
      <c r="M10" s="9">
        <v>8.9942499999999992</v>
      </c>
    </row>
    <row r="11" spans="1:13" x14ac:dyDescent="0.25">
      <c r="A11" s="14">
        <v>2019</v>
      </c>
      <c r="B11" s="9">
        <v>9.0839285714285705</v>
      </c>
      <c r="C11" s="9">
        <v>9.1036842105263158</v>
      </c>
      <c r="D11" s="9">
        <v>8.9603571428571431</v>
      </c>
      <c r="E11" s="9">
        <v>8.824761904761905</v>
      </c>
      <c r="F11" s="9">
        <v>8.3092045454545449</v>
      </c>
      <c r="G11" s="9">
        <v>8.8889999999999993</v>
      </c>
      <c r="H11" s="9">
        <v>8.8578409090909087</v>
      </c>
      <c r="I11" s="9">
        <v>8.5627272727272725</v>
      </c>
      <c r="J11" s="9">
        <v>8.7757500000000004</v>
      </c>
      <c r="K11" s="9">
        <v>9.2497826086956518</v>
      </c>
      <c r="L11" s="9">
        <v>9.0616249999999994</v>
      </c>
      <c r="M11" s="9">
        <v>9.0846052631578953</v>
      </c>
    </row>
    <row r="12" spans="1:13" ht="18.75" x14ac:dyDescent="0.25">
      <c r="A12" s="4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4">
        <v>2015</v>
      </c>
      <c r="B13" s="15">
        <v>10.3028</v>
      </c>
      <c r="C13" s="15">
        <v>10.2012</v>
      </c>
      <c r="D13" s="15">
        <v>9.9067000000000007</v>
      </c>
      <c r="E13" s="15">
        <v>9.9161999999999999</v>
      </c>
      <c r="F13" s="15">
        <v>9.8800000000000008</v>
      </c>
      <c r="G13" s="15">
        <v>9.9068000000000005</v>
      </c>
      <c r="H13" s="15">
        <v>10.399100000000001</v>
      </c>
      <c r="I13" s="15">
        <v>9.6785999999999994</v>
      </c>
      <c r="J13" s="15">
        <v>9.0035000000000007</v>
      </c>
      <c r="K13" s="15">
        <v>8.9638000000000009</v>
      </c>
      <c r="L13" s="15">
        <v>8.7100000000000009</v>
      </c>
      <c r="M13" s="15">
        <v>8.8550000000000004</v>
      </c>
    </row>
    <row r="14" spans="1:13" x14ac:dyDescent="0.25">
      <c r="A14" s="14">
        <v>2016</v>
      </c>
      <c r="B14" s="6">
        <v>8.9674999999999994</v>
      </c>
      <c r="C14" s="6">
        <v>8.8863000000000003</v>
      </c>
      <c r="D14" s="6">
        <v>9.1013999999999999</v>
      </c>
      <c r="E14" s="6">
        <v>9.7609999999999992</v>
      </c>
      <c r="F14" s="6">
        <v>10.63</v>
      </c>
      <c r="G14" s="6">
        <v>11.467700000000001</v>
      </c>
      <c r="H14" s="6">
        <v>10.632</v>
      </c>
      <c r="I14" s="6">
        <v>10.0939</v>
      </c>
      <c r="J14" s="6">
        <v>9.9655000000000005</v>
      </c>
      <c r="K14" s="6">
        <v>10.0655</v>
      </c>
      <c r="L14" s="6">
        <v>10.1206</v>
      </c>
      <c r="M14" s="6">
        <v>10.071999999999999</v>
      </c>
    </row>
    <row r="15" spans="1:13" x14ac:dyDescent="0.25">
      <c r="A15" s="14">
        <v>2017</v>
      </c>
      <c r="B15" s="6">
        <v>10.32</v>
      </c>
      <c r="C15" s="6">
        <v>10.18</v>
      </c>
      <c r="D15" s="6">
        <v>9.81</v>
      </c>
      <c r="E15" s="6">
        <v>9.27</v>
      </c>
      <c r="F15" s="6">
        <v>9.4700000000000006</v>
      </c>
      <c r="G15" s="6">
        <v>9.25</v>
      </c>
      <c r="H15" s="6">
        <v>10.01</v>
      </c>
      <c r="I15" s="6">
        <v>9.52</v>
      </c>
      <c r="J15" s="6">
        <v>9.7100000000000009</v>
      </c>
      <c r="K15" s="6">
        <v>9.73</v>
      </c>
      <c r="L15" s="6">
        <v>9.6999999999999993</v>
      </c>
      <c r="M15" s="6">
        <v>9.6</v>
      </c>
    </row>
    <row r="16" spans="1:13" x14ac:dyDescent="0.25">
      <c r="A16" s="14">
        <v>2018</v>
      </c>
      <c r="B16" s="6">
        <v>9.61</v>
      </c>
      <c r="C16" s="6">
        <v>10</v>
      </c>
      <c r="D16" s="6">
        <v>10.199999999999999</v>
      </c>
      <c r="E16" s="6">
        <v>10.32</v>
      </c>
      <c r="F16" s="6">
        <v>10.14</v>
      </c>
      <c r="G16" s="6">
        <v>9.16</v>
      </c>
      <c r="H16" s="6">
        <v>8.4600000000000009</v>
      </c>
      <c r="I16" s="6">
        <v>8.3000000000000007</v>
      </c>
      <c r="J16" s="6">
        <v>8.3000000000000007</v>
      </c>
      <c r="K16" s="6">
        <v>8.4499999999999993</v>
      </c>
      <c r="L16" s="6">
        <v>8.58</v>
      </c>
      <c r="M16" s="6">
        <v>8.83</v>
      </c>
    </row>
    <row r="17" spans="1:13" x14ac:dyDescent="0.25">
      <c r="A17" s="14">
        <v>2019</v>
      </c>
      <c r="B17" s="6">
        <v>9.02</v>
      </c>
      <c r="C17" s="6">
        <v>9.01</v>
      </c>
      <c r="D17" s="6">
        <v>8.9499999999999993</v>
      </c>
      <c r="E17" s="6">
        <v>8.82</v>
      </c>
      <c r="F17" s="6">
        <v>8.2200000000000006</v>
      </c>
      <c r="G17" s="6">
        <v>8.75</v>
      </c>
      <c r="H17" s="6">
        <v>8.7799999999999994</v>
      </c>
      <c r="I17" s="16">
        <v>8.48</v>
      </c>
      <c r="J17" s="6">
        <v>8.6199999999999992</v>
      </c>
      <c r="K17" s="6">
        <v>8.99</v>
      </c>
      <c r="L17" s="6">
        <v>8.99</v>
      </c>
      <c r="M17" s="6">
        <v>9</v>
      </c>
    </row>
    <row r="18" spans="1:13" x14ac:dyDescent="0.25">
      <c r="A18" s="4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4">
        <v>2015</v>
      </c>
      <c r="B19" s="9">
        <f>B13-B7</f>
        <v>0.30129999999999946</v>
      </c>
      <c r="C19" s="9">
        <f t="shared" ref="C19:M19" si="0">C13-C7</f>
        <v>0.27462105263157888</v>
      </c>
      <c r="D19" s="9">
        <f t="shared" si="0"/>
        <v>0.12010909090909117</v>
      </c>
      <c r="E19" s="9">
        <f t="shared" si="0"/>
        <v>0.20227142857142866</v>
      </c>
      <c r="F19" s="9">
        <f t="shared" si="0"/>
        <v>0.30150000000000077</v>
      </c>
      <c r="G19" s="9">
        <f t="shared" si="0"/>
        <v>0.25009545454545545</v>
      </c>
      <c r="H19" s="9">
        <f t="shared" si="0"/>
        <v>0.26546363636363779</v>
      </c>
      <c r="I19" s="9">
        <f t="shared" si="0"/>
        <v>0.23419523809523746</v>
      </c>
      <c r="J19" s="9">
        <f t="shared" si="0"/>
        <v>0.19778571428571468</v>
      </c>
      <c r="K19" s="9">
        <f t="shared" si="0"/>
        <v>5.2890909090908877E-2</v>
      </c>
      <c r="L19" s="9">
        <f t="shared" si="0"/>
        <v>2.6000000000001577E-2</v>
      </c>
      <c r="M19" s="9">
        <f t="shared" si="0"/>
        <v>5.5795454545455314E-2</v>
      </c>
    </row>
    <row r="20" spans="1:13" x14ac:dyDescent="0.25">
      <c r="A20" s="14">
        <v>2016</v>
      </c>
      <c r="B20" s="9">
        <f t="shared" ref="B20:M23" si="1">B14-B8</f>
        <v>0.17131578947368453</v>
      </c>
      <c r="C20" s="9">
        <f t="shared" si="1"/>
        <v>0.17379999999999995</v>
      </c>
      <c r="D20" s="9">
        <f t="shared" si="1"/>
        <v>0.20367272727272656</v>
      </c>
      <c r="E20" s="9">
        <f t="shared" si="1"/>
        <v>0.13207142857142884</v>
      </c>
      <c r="F20" s="9">
        <f t="shared" si="1"/>
        <v>5.6428571428572383E-2</v>
      </c>
      <c r="G20" s="9">
        <f t="shared" si="1"/>
        <v>3.7227272727289318E-3</v>
      </c>
      <c r="H20" s="9">
        <f t="shared" si="1"/>
        <v>6.9999999999996732E-3</v>
      </c>
      <c r="I20" s="9">
        <f t="shared" si="1"/>
        <v>1.5530434782608182E-2</v>
      </c>
      <c r="J20" s="9">
        <f t="shared" si="1"/>
        <v>0.27942857142857136</v>
      </c>
      <c r="K20" s="9">
        <f t="shared" si="1"/>
        <v>0.31180952380952398</v>
      </c>
      <c r="L20" s="9">
        <f t="shared" si="1"/>
        <v>9.5123809523808944E-2</v>
      </c>
      <c r="M20" s="9">
        <f t="shared" si="1"/>
        <v>-0.14169047619047603</v>
      </c>
    </row>
    <row r="21" spans="1:13" x14ac:dyDescent="0.25">
      <c r="A21" s="14">
        <v>2017</v>
      </c>
      <c r="B21" s="9">
        <f t="shared" si="1"/>
        <v>0.56686580882352899</v>
      </c>
      <c r="C21" s="9">
        <f t="shared" si="1"/>
        <v>-0.18565789473684191</v>
      </c>
      <c r="D21" s="9">
        <f t="shared" si="1"/>
        <v>-0.15347826086956395</v>
      </c>
      <c r="E21" s="9">
        <f t="shared" si="1"/>
        <v>-0.19723684210526393</v>
      </c>
      <c r="F21" s="9">
        <f t="shared" si="1"/>
        <v>-6.0340909090907502E-2</v>
      </c>
      <c r="G21" s="9">
        <f t="shared" si="1"/>
        <v>4.090909090908923E-3</v>
      </c>
      <c r="H21" s="9">
        <f t="shared" si="1"/>
        <v>6.4000000000000057E-2</v>
      </c>
      <c r="I21" s="9">
        <f t="shared" si="1"/>
        <v>0.11945652173912968</v>
      </c>
      <c r="J21" s="9">
        <f t="shared" si="1"/>
        <v>7.9500000000001236E-2</v>
      </c>
      <c r="K21" s="9">
        <f t="shared" si="1"/>
        <v>-2.0681818181818912E-2</v>
      </c>
      <c r="L21" s="9">
        <f t="shared" si="1"/>
        <v>-0.13595238095238216</v>
      </c>
      <c r="M21" s="9">
        <f t="shared" si="1"/>
        <v>-0.12012500000000159</v>
      </c>
    </row>
    <row r="22" spans="1:13" x14ac:dyDescent="0.25">
      <c r="A22" s="14">
        <v>2018</v>
      </c>
      <c r="B22" s="9">
        <f t="shared" si="1"/>
        <v>-0.10238095238095291</v>
      </c>
      <c r="C22" s="9">
        <f t="shared" si="1"/>
        <v>-0.10328947368421026</v>
      </c>
      <c r="D22" s="9">
        <f t="shared" si="1"/>
        <v>-0.19345238095238138</v>
      </c>
      <c r="E22" s="9">
        <f t="shared" si="1"/>
        <v>-5.6428571428570606E-2</v>
      </c>
      <c r="F22" s="9">
        <f t="shared" si="1"/>
        <v>-6.1704545454544402E-2</v>
      </c>
      <c r="G22" s="9">
        <f t="shared" si="1"/>
        <v>-9.2142857142857082E-2</v>
      </c>
      <c r="H22" s="9">
        <f t="shared" si="1"/>
        <v>-4.6547619047618838E-2</v>
      </c>
      <c r="I22" s="9">
        <f t="shared" si="1"/>
        <v>-0.31804347826086854</v>
      </c>
      <c r="J22" s="9">
        <f t="shared" si="1"/>
        <v>-3.9736842105263293E-2</v>
      </c>
      <c r="K22" s="9">
        <f t="shared" si="1"/>
        <v>-0.14608695652173864</v>
      </c>
      <c r="L22" s="9">
        <f t="shared" si="1"/>
        <v>-0.19107142857142811</v>
      </c>
      <c r="M22" s="9">
        <f t="shared" si="1"/>
        <v>-0.16424999999999912</v>
      </c>
    </row>
    <row r="23" spans="1:13" ht="16.5" thickBot="1" x14ac:dyDescent="0.3">
      <c r="A23" s="7">
        <v>2019</v>
      </c>
      <c r="B23" s="11">
        <f t="shared" si="1"/>
        <v>-6.3928571428570891E-2</v>
      </c>
      <c r="C23" s="11">
        <f t="shared" si="1"/>
        <v>-9.3684210526316036E-2</v>
      </c>
      <c r="D23" s="11">
        <f t="shared" si="1"/>
        <v>-1.0357142857143842E-2</v>
      </c>
      <c r="E23" s="11">
        <f t="shared" si="1"/>
        <v>-4.761904761904745E-3</v>
      </c>
      <c r="F23" s="11">
        <f t="shared" si="1"/>
        <v>-8.920454545454426E-2</v>
      </c>
      <c r="G23" s="11">
        <f t="shared" si="1"/>
        <v>-0.13899999999999935</v>
      </c>
      <c r="H23" s="11">
        <f t="shared" si="1"/>
        <v>-7.7840909090909349E-2</v>
      </c>
      <c r="I23" s="11">
        <f t="shared" si="1"/>
        <v>-8.2727272727272094E-2</v>
      </c>
      <c r="J23" s="11">
        <f t="shared" si="1"/>
        <v>-0.15575000000000117</v>
      </c>
      <c r="K23" s="11">
        <f t="shared" si="1"/>
        <v>-0.25978260869565162</v>
      </c>
      <c r="L23" s="11">
        <f t="shared" si="1"/>
        <v>-7.1624999999999162E-2</v>
      </c>
      <c r="M23" s="11">
        <f t="shared" si="1"/>
        <v>-8.4605263157895294E-2</v>
      </c>
    </row>
    <row r="24" spans="1:13" ht="16.5" thickTop="1" x14ac:dyDescent="0.25">
      <c r="A24" s="8" t="s">
        <v>13</v>
      </c>
      <c r="B24" s="12">
        <f>AVERAGE(B19:B23)</f>
        <v>0.17463441489753784</v>
      </c>
      <c r="C24" s="12">
        <f t="shared" ref="C24:M24" si="2">AVERAGE(C19:C23)</f>
        <v>1.3157894736842124E-2</v>
      </c>
      <c r="D24" s="12">
        <f t="shared" si="2"/>
        <v>-6.7011932994542889E-3</v>
      </c>
      <c r="E24" s="12">
        <f t="shared" si="2"/>
        <v>1.5183107769423642E-2</v>
      </c>
      <c r="F24" s="12">
        <f t="shared" si="2"/>
        <v>2.9335714285715398E-2</v>
      </c>
      <c r="G24" s="12">
        <f t="shared" si="2"/>
        <v>5.3532467532473758E-3</v>
      </c>
      <c r="H24" s="12">
        <f t="shared" si="2"/>
        <v>4.2415021645021866E-2</v>
      </c>
      <c r="I24" s="12">
        <f t="shared" si="2"/>
        <v>-6.3177112742330618E-3</v>
      </c>
      <c r="J24" s="12">
        <f t="shared" si="2"/>
        <v>7.2245488721804557E-2</v>
      </c>
      <c r="K24" s="12">
        <f t="shared" si="2"/>
        <v>-1.2370190099755263E-2</v>
      </c>
      <c r="L24" s="12">
        <f t="shared" si="2"/>
        <v>-5.5504999999999784E-2</v>
      </c>
      <c r="M24" s="12">
        <f t="shared" si="2"/>
        <v>-9.0975056960583348E-2</v>
      </c>
    </row>
    <row r="25" spans="1:13" ht="18.75" x14ac:dyDescent="0.25">
      <c r="A25" s="25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.75" x14ac:dyDescent="0.25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9" spans="1:1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">
    <mergeCell ref="A1:M4"/>
    <mergeCell ref="A25:M25"/>
    <mergeCell ref="A26:M26"/>
  </mergeCells>
  <pageMargins left="0.7" right="0.7" top="0.75" bottom="0.75" header="0.3" footer="0.3"/>
  <pageSetup scale="75" fitToHeight="0" orientation="landscape" r:id="rId1"/>
  <headerFooter>
    <oddHeader>&amp;R_x000D_&amp;D</oddHead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93E89-0223-4900-BB1E-DB2199EC229B}">
  <sheetPr>
    <pageSetUpPr fitToPage="1"/>
  </sheetPr>
  <dimension ref="A1:M29"/>
  <sheetViews>
    <sheetView workbookViewId="0">
      <selection sqref="A1:M4"/>
    </sheetView>
  </sheetViews>
  <sheetFormatPr defaultColWidth="11" defaultRowHeight="15.75" x14ac:dyDescent="0.25"/>
  <cols>
    <col min="1" max="1" width="21.875" style="1" customWidth="1"/>
    <col min="2" max="16384" width="11" style="1"/>
  </cols>
  <sheetData>
    <row r="1" spans="1:13" x14ac:dyDescent="0.2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8.75" x14ac:dyDescent="0.25">
      <c r="A6" s="4" t="s">
        <v>15</v>
      </c>
    </row>
    <row r="7" spans="1:13" x14ac:dyDescent="0.25">
      <c r="A7" s="14">
        <v>2015</v>
      </c>
      <c r="B7" s="9">
        <v>10.0015</v>
      </c>
      <c r="C7" s="9">
        <v>9.9265789473684212</v>
      </c>
      <c r="D7" s="9">
        <v>9.7865909090909096</v>
      </c>
      <c r="E7" s="9">
        <v>9.7139285714285712</v>
      </c>
      <c r="F7" s="9">
        <v>9.5785</v>
      </c>
      <c r="G7" s="9">
        <v>9.656704545454545</v>
      </c>
      <c r="H7" s="9">
        <v>10.133636363636363</v>
      </c>
      <c r="I7" s="9">
        <v>9.444404761904762</v>
      </c>
      <c r="J7" s="9">
        <v>8.805714285714286</v>
      </c>
      <c r="K7" s="9">
        <v>8.910909090909092</v>
      </c>
      <c r="L7" s="9">
        <v>8.6839999999999993</v>
      </c>
      <c r="M7" s="9">
        <v>8.7992045454545451</v>
      </c>
    </row>
    <row r="8" spans="1:13" x14ac:dyDescent="0.25">
      <c r="A8" s="14">
        <v>2016</v>
      </c>
      <c r="B8" s="9">
        <v>8.7961842105263148</v>
      </c>
      <c r="C8" s="9">
        <v>8.7125000000000004</v>
      </c>
      <c r="D8" s="9">
        <v>8.8977272727272734</v>
      </c>
      <c r="E8" s="9">
        <v>9.6289285714285704</v>
      </c>
      <c r="F8" s="9">
        <v>10.573571428571428</v>
      </c>
      <c r="G8" s="9">
        <v>11.463977272727272</v>
      </c>
      <c r="H8" s="9">
        <v>10.625</v>
      </c>
      <c r="I8" s="9">
        <v>10.078369565217391</v>
      </c>
      <c r="J8" s="9">
        <v>9.6860714285714291</v>
      </c>
      <c r="K8" s="9">
        <v>9.7536904761904761</v>
      </c>
      <c r="L8" s="9">
        <v>10.025476190476191</v>
      </c>
      <c r="M8" s="9">
        <v>10.213690476190475</v>
      </c>
    </row>
    <row r="9" spans="1:13" x14ac:dyDescent="0.25">
      <c r="A9" s="14">
        <v>2017</v>
      </c>
      <c r="B9" s="9">
        <v>9.7531341911764713</v>
      </c>
      <c r="C9" s="9">
        <v>10.365657894736842</v>
      </c>
      <c r="D9" s="9">
        <v>9.9634782608695645</v>
      </c>
      <c r="E9" s="9">
        <v>9.4672368421052635</v>
      </c>
      <c r="F9" s="9">
        <v>9.5303409090909081</v>
      </c>
      <c r="G9" s="9">
        <v>9.2459090909090911</v>
      </c>
      <c r="H9" s="9">
        <v>9.9459999999999997</v>
      </c>
      <c r="I9" s="9">
        <v>9.4005434782608699</v>
      </c>
      <c r="J9" s="9">
        <v>9.6304999999999996</v>
      </c>
      <c r="K9" s="9">
        <v>9.7506818181818193</v>
      </c>
      <c r="L9" s="9">
        <v>9.8359523809523814</v>
      </c>
      <c r="M9" s="9">
        <v>9.7201250000000012</v>
      </c>
    </row>
    <row r="10" spans="1:13" x14ac:dyDescent="0.25">
      <c r="A10" s="14">
        <v>2018</v>
      </c>
      <c r="B10" s="9">
        <v>9.7123809523809523</v>
      </c>
      <c r="C10" s="9">
        <v>10.10328947368421</v>
      </c>
      <c r="D10" s="9">
        <v>10.393452380952381</v>
      </c>
      <c r="E10" s="9">
        <v>10.376428571428571</v>
      </c>
      <c r="F10" s="9">
        <v>10.201704545454545</v>
      </c>
      <c r="G10" s="9">
        <v>9.2521428571428572</v>
      </c>
      <c r="H10" s="9">
        <v>8.5065476190476197</v>
      </c>
      <c r="I10" s="9">
        <v>8.6180434782608693</v>
      </c>
      <c r="J10" s="9">
        <v>8.339736842105264</v>
      </c>
      <c r="K10" s="9">
        <v>8.5960869565217379</v>
      </c>
      <c r="L10" s="9">
        <v>8.7710714285714282</v>
      </c>
      <c r="M10" s="9">
        <v>8.9942499999999992</v>
      </c>
    </row>
    <row r="11" spans="1:13" x14ac:dyDescent="0.25">
      <c r="A11" s="14">
        <v>2019</v>
      </c>
      <c r="B11" s="9">
        <v>9.0839285714285705</v>
      </c>
      <c r="C11" s="9">
        <v>9.1036842105263158</v>
      </c>
      <c r="D11" s="9">
        <v>8.9603571428571431</v>
      </c>
      <c r="E11" s="9">
        <v>8.824761904761905</v>
      </c>
      <c r="F11" s="9">
        <v>8.3092045454545449</v>
      </c>
      <c r="G11" s="9">
        <v>8.8889999999999993</v>
      </c>
      <c r="H11" s="9">
        <v>8.8578409090909087</v>
      </c>
      <c r="I11" s="9">
        <v>8.5627272727272725</v>
      </c>
      <c r="J11" s="9">
        <v>8.7757500000000004</v>
      </c>
      <c r="K11" s="9">
        <v>9.2497826086956518</v>
      </c>
      <c r="L11" s="9">
        <v>9.0616249999999994</v>
      </c>
      <c r="M11" s="9">
        <v>9.0846052631578953</v>
      </c>
    </row>
    <row r="12" spans="1:13" ht="18.75" x14ac:dyDescent="0.25">
      <c r="A12" s="4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4">
        <v>2015</v>
      </c>
      <c r="B13" s="6">
        <v>9.7611000000000008</v>
      </c>
      <c r="C13" s="6">
        <v>9.8482000000000003</v>
      </c>
      <c r="D13" s="6">
        <v>9.6280999999999999</v>
      </c>
      <c r="E13" s="6">
        <v>9.5090000000000003</v>
      </c>
      <c r="F13" s="6">
        <v>9.3360000000000003</v>
      </c>
      <c r="G13" s="6">
        <v>9.4718</v>
      </c>
      <c r="H13" s="6">
        <v>9.9855</v>
      </c>
      <c r="I13" s="6">
        <v>9.2356999999999996</v>
      </c>
      <c r="J13" s="6">
        <v>8.2910000000000004</v>
      </c>
      <c r="K13" s="6">
        <v>8.3637999999999995</v>
      </c>
      <c r="L13" s="6">
        <v>8.1923999999999992</v>
      </c>
      <c r="M13" s="6">
        <v>8.4583999999999993</v>
      </c>
    </row>
    <row r="14" spans="1:13" x14ac:dyDescent="0.25">
      <c r="A14" s="14">
        <v>2016</v>
      </c>
      <c r="B14" s="6">
        <v>8.4656000000000002</v>
      </c>
      <c r="C14" s="6">
        <v>8.5158000000000005</v>
      </c>
      <c r="D14" s="6">
        <v>8.6536000000000008</v>
      </c>
      <c r="E14" s="6">
        <v>9.3347999999999995</v>
      </c>
      <c r="F14" s="6"/>
      <c r="G14" s="6"/>
      <c r="H14" s="6"/>
      <c r="I14" s="6"/>
      <c r="J14" s="6"/>
      <c r="K14" s="6">
        <v>9.4280000000000008</v>
      </c>
      <c r="L14" s="6">
        <v>9.6278000000000006</v>
      </c>
      <c r="M14" s="6">
        <v>9.8255999999999997</v>
      </c>
    </row>
    <row r="15" spans="1:13" x14ac:dyDescent="0.25">
      <c r="A15" s="14">
        <v>2017</v>
      </c>
      <c r="B15" s="6">
        <v>9.6300000000000008</v>
      </c>
      <c r="C15" s="6">
        <v>9.66</v>
      </c>
      <c r="D15" s="6">
        <v>9.51</v>
      </c>
      <c r="E15" s="6">
        <v>8.9700000000000006</v>
      </c>
      <c r="F15" s="6">
        <v>9.07</v>
      </c>
      <c r="G15" s="6">
        <v>8.75</v>
      </c>
      <c r="H15" s="6">
        <v>9.34</v>
      </c>
      <c r="I15" s="10"/>
      <c r="J15" s="6">
        <v>9.42</v>
      </c>
      <c r="K15" s="6">
        <v>9.5399999999999991</v>
      </c>
      <c r="L15" s="6">
        <v>9.35</v>
      </c>
      <c r="M15" s="6">
        <v>9.11</v>
      </c>
    </row>
    <row r="16" spans="1:13" x14ac:dyDescent="0.25">
      <c r="A16" s="14">
        <v>2018</v>
      </c>
      <c r="B16" s="6">
        <v>9.17</v>
      </c>
      <c r="C16" s="6">
        <v>9.67</v>
      </c>
      <c r="D16" s="6">
        <v>9.89</v>
      </c>
      <c r="E16" s="6">
        <v>9.9700000000000006</v>
      </c>
      <c r="F16" s="6">
        <v>9.94</v>
      </c>
      <c r="G16" s="6">
        <v>8.89</v>
      </c>
      <c r="H16" s="6">
        <v>8.32</v>
      </c>
      <c r="I16" s="6">
        <v>8.17</v>
      </c>
      <c r="J16" s="6">
        <v>8.17</v>
      </c>
      <c r="K16" s="6">
        <v>7.99</v>
      </c>
      <c r="L16" s="6">
        <v>8.6999999999999993</v>
      </c>
      <c r="M16" s="6">
        <v>8.33</v>
      </c>
    </row>
    <row r="17" spans="1:13" x14ac:dyDescent="0.25">
      <c r="A17" s="14">
        <v>2019</v>
      </c>
      <c r="B17" s="6">
        <v>8.43</v>
      </c>
      <c r="C17" s="6">
        <v>8.5500000000000007</v>
      </c>
      <c r="D17" s="6">
        <v>8.41</v>
      </c>
      <c r="E17" s="6">
        <v>8.44</v>
      </c>
      <c r="F17" s="6">
        <v>7.82</v>
      </c>
      <c r="G17" s="6">
        <v>8.65</v>
      </c>
      <c r="H17" s="6">
        <v>8.56</v>
      </c>
      <c r="I17" s="6">
        <v>8.26</v>
      </c>
      <c r="J17" s="6">
        <v>8.4600000000000009</v>
      </c>
      <c r="K17" s="6">
        <v>8.99</v>
      </c>
      <c r="L17" s="6">
        <v>8.9499999999999993</v>
      </c>
      <c r="M17" s="6">
        <v>8.7799999999999994</v>
      </c>
    </row>
    <row r="18" spans="1:13" x14ac:dyDescent="0.25">
      <c r="A18" s="4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4">
        <v>2015</v>
      </c>
      <c r="B19" s="9">
        <f>B13-B7</f>
        <v>-0.24039999999999928</v>
      </c>
      <c r="C19" s="9">
        <f t="shared" ref="C19:M19" si="0">C13-C7</f>
        <v>-7.8378947368420882E-2</v>
      </c>
      <c r="D19" s="9">
        <f t="shared" si="0"/>
        <v>-0.15849090909090968</v>
      </c>
      <c r="E19" s="9">
        <f t="shared" si="0"/>
        <v>-0.2049285714285709</v>
      </c>
      <c r="F19" s="9">
        <f t="shared" si="0"/>
        <v>-0.24249999999999972</v>
      </c>
      <c r="G19" s="9">
        <f t="shared" si="0"/>
        <v>-0.18490454545454504</v>
      </c>
      <c r="H19" s="9">
        <f t="shared" si="0"/>
        <v>-0.14813636363636284</v>
      </c>
      <c r="I19" s="9">
        <f t="shared" si="0"/>
        <v>-0.20870476190476239</v>
      </c>
      <c r="J19" s="9">
        <f t="shared" si="0"/>
        <v>-0.51471428571428568</v>
      </c>
      <c r="K19" s="9">
        <f t="shared" si="0"/>
        <v>-0.54710909090909254</v>
      </c>
      <c r="L19" s="9">
        <f t="shared" si="0"/>
        <v>-0.49160000000000004</v>
      </c>
      <c r="M19" s="9">
        <f t="shared" si="0"/>
        <v>-0.34080454545454586</v>
      </c>
    </row>
    <row r="20" spans="1:13" x14ac:dyDescent="0.25">
      <c r="A20" s="14">
        <v>2016</v>
      </c>
      <c r="B20" s="9">
        <f t="shared" ref="B20:M23" si="1">B14-B8</f>
        <v>-0.33058421052631459</v>
      </c>
      <c r="C20" s="9">
        <f t="shared" si="1"/>
        <v>-0.19669999999999987</v>
      </c>
      <c r="D20" s="9">
        <f t="shared" si="1"/>
        <v>-0.24412727272727253</v>
      </c>
      <c r="E20" s="9">
        <f t="shared" si="1"/>
        <v>-0.29412857142857085</v>
      </c>
      <c r="F20" s="9"/>
      <c r="G20" s="9"/>
      <c r="H20" s="9"/>
      <c r="I20" s="9"/>
      <c r="J20" s="9"/>
      <c r="K20" s="9">
        <f t="shared" si="1"/>
        <v>-0.32569047619047531</v>
      </c>
      <c r="L20" s="9">
        <f t="shared" si="1"/>
        <v>-0.39767619047619007</v>
      </c>
      <c r="M20" s="9">
        <f t="shared" si="1"/>
        <v>-0.38809047619047554</v>
      </c>
    </row>
    <row r="21" spans="1:13" x14ac:dyDescent="0.25">
      <c r="A21" s="14">
        <v>2017</v>
      </c>
      <c r="B21" s="9">
        <f t="shared" si="1"/>
        <v>-0.12313419117647051</v>
      </c>
      <c r="C21" s="9">
        <f t="shared" si="1"/>
        <v>-0.70565789473684148</v>
      </c>
      <c r="D21" s="9">
        <f t="shared" si="1"/>
        <v>-0.45347826086956466</v>
      </c>
      <c r="E21" s="9">
        <f t="shared" si="1"/>
        <v>-0.49723684210526287</v>
      </c>
      <c r="F21" s="9">
        <f t="shared" si="1"/>
        <v>-0.46034090909090786</v>
      </c>
      <c r="G21" s="9">
        <f t="shared" si="1"/>
        <v>-0.49590909090909108</v>
      </c>
      <c r="H21" s="9">
        <f t="shared" si="1"/>
        <v>-0.60599999999999987</v>
      </c>
      <c r="I21" s="9"/>
      <c r="J21" s="9">
        <f t="shared" si="1"/>
        <v>-0.21049999999999969</v>
      </c>
      <c r="K21" s="9">
        <f t="shared" si="1"/>
        <v>-0.21068181818182019</v>
      </c>
      <c r="L21" s="9">
        <f t="shared" si="1"/>
        <v>-0.4859523809523818</v>
      </c>
      <c r="M21" s="9">
        <f t="shared" si="1"/>
        <v>-0.6101250000000018</v>
      </c>
    </row>
    <row r="22" spans="1:13" x14ac:dyDescent="0.25">
      <c r="A22" s="14">
        <v>2018</v>
      </c>
      <c r="B22" s="9">
        <f t="shared" si="1"/>
        <v>-0.54238095238095241</v>
      </c>
      <c r="C22" s="9">
        <f t="shared" si="1"/>
        <v>-0.43328947368421034</v>
      </c>
      <c r="D22" s="9">
        <f t="shared" si="1"/>
        <v>-0.5034523809523801</v>
      </c>
      <c r="E22" s="9">
        <f t="shared" si="1"/>
        <v>-0.40642857142857025</v>
      </c>
      <c r="F22" s="9">
        <f t="shared" si="1"/>
        <v>-0.26170454545454547</v>
      </c>
      <c r="G22" s="9">
        <f t="shared" si="1"/>
        <v>-0.36214285714285666</v>
      </c>
      <c r="H22" s="9">
        <f t="shared" si="1"/>
        <v>-0.18654761904761941</v>
      </c>
      <c r="I22" s="9">
        <f t="shared" si="1"/>
        <v>-0.44804347826086932</v>
      </c>
      <c r="J22" s="9">
        <f t="shared" si="1"/>
        <v>-0.16973684210526407</v>
      </c>
      <c r="K22" s="9">
        <f t="shared" si="1"/>
        <v>-0.60608695652173772</v>
      </c>
      <c r="L22" s="9">
        <f t="shared" si="1"/>
        <v>-7.1071428571428896E-2</v>
      </c>
      <c r="M22" s="9">
        <f t="shared" si="1"/>
        <v>-0.66424999999999912</v>
      </c>
    </row>
    <row r="23" spans="1:13" ht="16.5" thickBot="1" x14ac:dyDescent="0.3">
      <c r="A23" s="7">
        <v>2019</v>
      </c>
      <c r="B23" s="11">
        <f t="shared" si="1"/>
        <v>-0.65392857142857075</v>
      </c>
      <c r="C23" s="11">
        <f t="shared" si="1"/>
        <v>-0.55368421052631511</v>
      </c>
      <c r="D23" s="11">
        <f t="shared" si="1"/>
        <v>-0.55035714285714299</v>
      </c>
      <c r="E23" s="11">
        <f t="shared" si="1"/>
        <v>-0.38476190476190553</v>
      </c>
      <c r="F23" s="11">
        <f t="shared" si="1"/>
        <v>-0.48920454545454461</v>
      </c>
      <c r="G23" s="11">
        <f t="shared" si="1"/>
        <v>-0.23899999999999899</v>
      </c>
      <c r="H23" s="11">
        <f t="shared" si="1"/>
        <v>-0.29784090909090821</v>
      </c>
      <c r="I23" s="11">
        <f t="shared" si="1"/>
        <v>-0.30272727272727273</v>
      </c>
      <c r="J23" s="11">
        <f t="shared" si="1"/>
        <v>-0.31574999999999953</v>
      </c>
      <c r="K23" s="11">
        <f t="shared" si="1"/>
        <v>-0.25978260869565162</v>
      </c>
      <c r="L23" s="11">
        <f t="shared" si="1"/>
        <v>-0.11162500000000009</v>
      </c>
      <c r="M23" s="11">
        <f t="shared" si="1"/>
        <v>-0.30460526315789593</v>
      </c>
    </row>
    <row r="24" spans="1:13" ht="16.5" thickTop="1" x14ac:dyDescent="0.25">
      <c r="A24" s="8" t="s">
        <v>13</v>
      </c>
      <c r="B24" s="12">
        <f>AVERAGE(B19:B23)</f>
        <v>-0.37808558510246149</v>
      </c>
      <c r="C24" s="12">
        <f t="shared" ref="C24:M24" si="2">AVERAGE(C19:C23)</f>
        <v>-0.39354210526315753</v>
      </c>
      <c r="D24" s="12">
        <f t="shared" si="2"/>
        <v>-0.38198119329945401</v>
      </c>
      <c r="E24" s="12">
        <f t="shared" si="2"/>
        <v>-0.35749689223057607</v>
      </c>
      <c r="F24" s="12">
        <f t="shared" si="2"/>
        <v>-0.36343749999999941</v>
      </c>
      <c r="G24" s="12">
        <f t="shared" si="2"/>
        <v>-0.32048912337662294</v>
      </c>
      <c r="H24" s="12">
        <f t="shared" si="2"/>
        <v>-0.30963122294372258</v>
      </c>
      <c r="I24" s="12">
        <f t="shared" si="2"/>
        <v>-0.31982517096430146</v>
      </c>
      <c r="J24" s="12">
        <f t="shared" si="2"/>
        <v>-0.30267528195488724</v>
      </c>
      <c r="K24" s="12">
        <f t="shared" si="2"/>
        <v>-0.38987019009975549</v>
      </c>
      <c r="L24" s="12">
        <f t="shared" si="2"/>
        <v>-0.31158500000000017</v>
      </c>
      <c r="M24" s="12">
        <f t="shared" si="2"/>
        <v>-0.46157505696058365</v>
      </c>
    </row>
    <row r="25" spans="1:13" ht="18.75" x14ac:dyDescent="0.25">
      <c r="A25" s="25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.75" x14ac:dyDescent="0.25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9" spans="1:1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">
    <mergeCell ref="A1:M4"/>
    <mergeCell ref="A25:M25"/>
    <mergeCell ref="A26:M26"/>
  </mergeCells>
  <pageMargins left="0.7" right="0.7" top="0.75" bottom="0.75" header="0.3" footer="0.3"/>
  <pageSetup scale="75" fitToHeight="0" orientation="landscape" r:id="rId1"/>
  <headerFooter>
    <oddHeader>&amp;R_x000D_&amp;D</oddHead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E3052-68E6-4A8E-9CD0-8AF47EE3FBDE}">
  <sheetPr>
    <pageSetUpPr fitToPage="1"/>
  </sheetPr>
  <dimension ref="A1:M29"/>
  <sheetViews>
    <sheetView topLeftCell="A16" workbookViewId="0">
      <selection activeCell="J31" sqref="J31"/>
    </sheetView>
  </sheetViews>
  <sheetFormatPr defaultColWidth="11" defaultRowHeight="15.75" x14ac:dyDescent="0.25"/>
  <cols>
    <col min="1" max="1" width="21.875" style="1" customWidth="1"/>
    <col min="2" max="16384" width="11" style="1"/>
  </cols>
  <sheetData>
    <row r="1" spans="1:13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8.75" x14ac:dyDescent="0.25">
      <c r="A6" s="4" t="s">
        <v>15</v>
      </c>
    </row>
    <row r="7" spans="1:13" x14ac:dyDescent="0.25">
      <c r="A7" s="14">
        <v>2015</v>
      </c>
      <c r="B7" s="9">
        <v>10.0015</v>
      </c>
      <c r="C7" s="9">
        <v>9.9265789473684212</v>
      </c>
      <c r="D7" s="9">
        <v>9.7865909090909096</v>
      </c>
      <c r="E7" s="9">
        <v>9.7139285714285712</v>
      </c>
      <c r="F7" s="9">
        <v>9.5785</v>
      </c>
      <c r="G7" s="9">
        <v>9.656704545454545</v>
      </c>
      <c r="H7" s="9">
        <v>10.133636363636363</v>
      </c>
      <c r="I7" s="9">
        <v>9.444404761904762</v>
      </c>
      <c r="J7" s="9">
        <v>8.805714285714286</v>
      </c>
      <c r="K7" s="9">
        <v>8.910909090909092</v>
      </c>
      <c r="L7" s="9">
        <v>8.6839999999999993</v>
      </c>
      <c r="M7" s="9">
        <v>8.7992045454545451</v>
      </c>
    </row>
    <row r="8" spans="1:13" x14ac:dyDescent="0.25">
      <c r="A8" s="14">
        <v>2016</v>
      </c>
      <c r="B8" s="9">
        <v>8.7961842105263148</v>
      </c>
      <c r="C8" s="9">
        <v>8.7125000000000004</v>
      </c>
      <c r="D8" s="9">
        <v>8.8977272727272734</v>
      </c>
      <c r="E8" s="9">
        <v>9.6289285714285704</v>
      </c>
      <c r="F8" s="9">
        <v>10.573571428571428</v>
      </c>
      <c r="G8" s="9">
        <v>11.463977272727272</v>
      </c>
      <c r="H8" s="9">
        <v>10.625</v>
      </c>
      <c r="I8" s="9">
        <v>10.078369565217391</v>
      </c>
      <c r="J8" s="9">
        <v>9.6860714285714291</v>
      </c>
      <c r="K8" s="9">
        <v>9.7536904761904761</v>
      </c>
      <c r="L8" s="9">
        <v>10.025476190476191</v>
      </c>
      <c r="M8" s="9">
        <v>10.213690476190475</v>
      </c>
    </row>
    <row r="9" spans="1:13" x14ac:dyDescent="0.25">
      <c r="A9" s="14">
        <v>2017</v>
      </c>
      <c r="B9" s="9">
        <v>9.7531341911764713</v>
      </c>
      <c r="C9" s="9">
        <v>10.365657894736842</v>
      </c>
      <c r="D9" s="9">
        <v>9.9634782608695645</v>
      </c>
      <c r="E9" s="9">
        <v>9.4672368421052635</v>
      </c>
      <c r="F9" s="9">
        <v>9.5303409090909081</v>
      </c>
      <c r="G9" s="9">
        <v>9.2459090909090911</v>
      </c>
      <c r="H9" s="9">
        <v>9.9459999999999997</v>
      </c>
      <c r="I9" s="9">
        <v>9.4005434782608699</v>
      </c>
      <c r="J9" s="9">
        <v>9.6304999999999996</v>
      </c>
      <c r="K9" s="9">
        <v>9.7506818181818193</v>
      </c>
      <c r="L9" s="9">
        <v>9.8359523809523814</v>
      </c>
      <c r="M9" s="9">
        <v>9.7201250000000012</v>
      </c>
    </row>
    <row r="10" spans="1:13" x14ac:dyDescent="0.25">
      <c r="A10" s="14">
        <v>2018</v>
      </c>
      <c r="B10" s="9">
        <v>9.7123809523809523</v>
      </c>
      <c r="C10" s="9">
        <v>10.10328947368421</v>
      </c>
      <c r="D10" s="9">
        <v>10.393452380952381</v>
      </c>
      <c r="E10" s="9">
        <v>10.376428571428571</v>
      </c>
      <c r="F10" s="9">
        <v>10.201704545454545</v>
      </c>
      <c r="G10" s="9">
        <v>9.2521428571428572</v>
      </c>
      <c r="H10" s="9">
        <v>8.5065476190476197</v>
      </c>
      <c r="I10" s="9">
        <v>8.6180434782608693</v>
      </c>
      <c r="J10" s="9">
        <v>8.339736842105264</v>
      </c>
      <c r="K10" s="9">
        <v>8.5960869565217379</v>
      </c>
      <c r="L10" s="9">
        <v>8.7710714285714282</v>
      </c>
      <c r="M10" s="9">
        <v>8.9942499999999992</v>
      </c>
    </row>
    <row r="11" spans="1:13" x14ac:dyDescent="0.25">
      <c r="A11" s="14">
        <v>2019</v>
      </c>
      <c r="B11" s="9">
        <v>9.0839285714285705</v>
      </c>
      <c r="C11" s="9">
        <v>9.1036842105263158</v>
      </c>
      <c r="D11" s="9">
        <v>8.9603571428571431</v>
      </c>
      <c r="E11" s="9">
        <v>8.824761904761905</v>
      </c>
      <c r="F11" s="9">
        <v>8.3092045454545449</v>
      </c>
      <c r="G11" s="9">
        <v>8.8889999999999993</v>
      </c>
      <c r="H11" s="9">
        <v>8.8578409090909087</v>
      </c>
      <c r="I11" s="9">
        <v>8.5627272727272725</v>
      </c>
      <c r="J11" s="9">
        <v>8.7757500000000004</v>
      </c>
      <c r="K11" s="9">
        <v>9.2497826086956518</v>
      </c>
      <c r="L11" s="9">
        <v>9.0616249999999994</v>
      </c>
      <c r="M11" s="9">
        <v>9.0846052631578953</v>
      </c>
    </row>
    <row r="12" spans="1:13" ht="18.75" x14ac:dyDescent="0.25">
      <c r="A12" s="4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4">
        <v>2015</v>
      </c>
      <c r="B13" s="6">
        <v>9.8375000000000004</v>
      </c>
      <c r="C13" s="6">
        <v>9.9224999999999994</v>
      </c>
      <c r="D13" s="6">
        <v>9.5824999999999996</v>
      </c>
      <c r="E13" s="6">
        <v>9.5760000000000005</v>
      </c>
      <c r="F13" s="6">
        <v>9.2937999999999992</v>
      </c>
      <c r="G13" s="6">
        <v>9.3938000000000006</v>
      </c>
      <c r="H13" s="6">
        <v>9.9220000000000006</v>
      </c>
      <c r="I13" s="6">
        <v>9.2774999999999999</v>
      </c>
      <c r="J13" s="6">
        <v>8.4537999999999993</v>
      </c>
      <c r="K13" s="6">
        <v>8.5470000000000006</v>
      </c>
      <c r="L13" s="6">
        <v>8.3283000000000005</v>
      </c>
      <c r="M13" s="6">
        <v>8.4733000000000001</v>
      </c>
    </row>
    <row r="14" spans="1:13" x14ac:dyDescent="0.25">
      <c r="A14" s="14">
        <v>2016</v>
      </c>
      <c r="B14" s="6">
        <v>8.6150000000000002</v>
      </c>
      <c r="C14" s="6">
        <v>8.5738000000000003</v>
      </c>
      <c r="D14" s="6">
        <v>8.6829999999999998</v>
      </c>
      <c r="E14" s="6">
        <v>9.5062999999999995</v>
      </c>
      <c r="F14" s="6">
        <v>10.2338</v>
      </c>
      <c r="G14" s="6">
        <v>10.866</v>
      </c>
      <c r="H14" s="6">
        <v>10.0625</v>
      </c>
      <c r="I14" s="6">
        <v>9.6475000000000009</v>
      </c>
      <c r="J14" s="6">
        <v>9.4220000000000006</v>
      </c>
      <c r="K14" s="6">
        <v>9.61</v>
      </c>
      <c r="L14" s="6">
        <v>9.66</v>
      </c>
      <c r="M14" s="6">
        <v>9.6999999999999993</v>
      </c>
    </row>
    <row r="15" spans="1:13" x14ac:dyDescent="0.25">
      <c r="A15" s="14">
        <v>2017</v>
      </c>
      <c r="B15" s="6">
        <v>10.07</v>
      </c>
      <c r="C15" s="6">
        <v>9.9499999999999993</v>
      </c>
      <c r="D15" s="6">
        <v>9.6150000000000002</v>
      </c>
      <c r="E15" s="6">
        <v>9.125</v>
      </c>
      <c r="F15" s="6">
        <v>9.1499999999999986</v>
      </c>
      <c r="G15" s="6">
        <v>8.6999999999999993</v>
      </c>
      <c r="H15" s="6">
        <v>9.5749999999999993</v>
      </c>
      <c r="I15" s="6">
        <v>9.004999999999999</v>
      </c>
      <c r="J15" s="6">
        <v>9.3099999999999987</v>
      </c>
      <c r="K15" s="6">
        <v>9.4699999999999989</v>
      </c>
      <c r="L15" s="6">
        <v>9.4050000000000011</v>
      </c>
      <c r="M15" s="6">
        <v>9.2250000000000014</v>
      </c>
    </row>
    <row r="16" spans="1:13" x14ac:dyDescent="0.25">
      <c r="A16" s="14">
        <v>2018</v>
      </c>
      <c r="B16" s="6">
        <v>9.2899999999999991</v>
      </c>
      <c r="C16" s="6">
        <v>9.6999999999999993</v>
      </c>
      <c r="D16" s="6">
        <v>10.039999999999999</v>
      </c>
      <c r="E16" s="6">
        <v>10.050000000000001</v>
      </c>
      <c r="F16" s="6">
        <v>9.9049999999999994</v>
      </c>
      <c r="G16" s="6">
        <v>8.66</v>
      </c>
      <c r="H16" s="6">
        <v>8.09</v>
      </c>
      <c r="I16" s="6">
        <v>8.02</v>
      </c>
      <c r="J16" s="6">
        <v>8.02</v>
      </c>
      <c r="K16" s="6">
        <v>8.1300000000000008</v>
      </c>
      <c r="L16" s="6">
        <v>8.2799999999999994</v>
      </c>
      <c r="M16" s="6">
        <v>8.4949999999999992</v>
      </c>
    </row>
    <row r="17" spans="1:13" x14ac:dyDescent="0.25">
      <c r="A17" s="14">
        <v>2019</v>
      </c>
      <c r="B17" s="6">
        <v>8.7200000000000006</v>
      </c>
      <c r="C17" s="6">
        <v>8.67</v>
      </c>
      <c r="D17" s="6">
        <v>8.67</v>
      </c>
      <c r="E17" s="6">
        <v>8.5850000000000009</v>
      </c>
      <c r="F17" s="6">
        <v>7.9950000000000001</v>
      </c>
      <c r="G17" s="6">
        <v>8.4949999999999992</v>
      </c>
      <c r="H17" s="6">
        <v>8.49</v>
      </c>
      <c r="I17" s="6">
        <v>8.1199999999999992</v>
      </c>
      <c r="J17" s="6">
        <v>8.32</v>
      </c>
      <c r="K17" s="6">
        <v>8.74</v>
      </c>
      <c r="L17" s="6">
        <v>8.84</v>
      </c>
      <c r="M17" s="6">
        <f>(8.46+8.86)/2</f>
        <v>8.66</v>
      </c>
    </row>
    <row r="18" spans="1:13" x14ac:dyDescent="0.25">
      <c r="A18" s="4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14">
        <v>2015</v>
      </c>
      <c r="B19" s="6">
        <f>B13-B7</f>
        <v>-0.1639999999999997</v>
      </c>
      <c r="C19" s="6">
        <f t="shared" ref="C19:M19" si="0">C13-C7</f>
        <v>-4.078947368421737E-3</v>
      </c>
      <c r="D19" s="6">
        <f t="shared" si="0"/>
        <v>-0.20409090909090999</v>
      </c>
      <c r="E19" s="6">
        <f t="shared" si="0"/>
        <v>-0.13792857142857073</v>
      </c>
      <c r="F19" s="6">
        <f t="shared" si="0"/>
        <v>-0.28470000000000084</v>
      </c>
      <c r="G19" s="6">
        <f t="shared" si="0"/>
        <v>-0.26290454545454445</v>
      </c>
      <c r="H19" s="6">
        <f t="shared" si="0"/>
        <v>-0.21163636363636229</v>
      </c>
      <c r="I19" s="6">
        <f t="shared" si="0"/>
        <v>-0.16690476190476211</v>
      </c>
      <c r="J19" s="6">
        <f t="shared" si="0"/>
        <v>-0.35191428571428673</v>
      </c>
      <c r="K19" s="6">
        <f t="shared" si="0"/>
        <v>-0.3639090909090914</v>
      </c>
      <c r="L19" s="6">
        <f t="shared" si="0"/>
        <v>-0.35569999999999879</v>
      </c>
      <c r="M19" s="6">
        <f t="shared" si="0"/>
        <v>-0.32590454545454506</v>
      </c>
    </row>
    <row r="20" spans="1:13" x14ac:dyDescent="0.25">
      <c r="A20" s="14">
        <v>2016</v>
      </c>
      <c r="B20" s="6">
        <f t="shared" ref="B20:M23" si="1">B14-B8</f>
        <v>-0.18118421052631462</v>
      </c>
      <c r="C20" s="6">
        <f t="shared" si="1"/>
        <v>-0.13870000000000005</v>
      </c>
      <c r="D20" s="6">
        <f t="shared" si="1"/>
        <v>-0.21472727272727354</v>
      </c>
      <c r="E20" s="6">
        <f t="shared" si="1"/>
        <v>-0.12262857142857087</v>
      </c>
      <c r="F20" s="6">
        <f t="shared" si="1"/>
        <v>-0.33977142857142795</v>
      </c>
      <c r="G20" s="6">
        <f t="shared" si="1"/>
        <v>-0.59797727272727208</v>
      </c>
      <c r="H20" s="6">
        <f t="shared" si="1"/>
        <v>-0.5625</v>
      </c>
      <c r="I20" s="6">
        <f t="shared" si="1"/>
        <v>-0.43086956521739062</v>
      </c>
      <c r="J20" s="6">
        <f t="shared" si="1"/>
        <v>-0.26407142857142851</v>
      </c>
      <c r="K20" s="6">
        <f t="shared" si="1"/>
        <v>-0.1436904761904767</v>
      </c>
      <c r="L20" s="6">
        <f t="shared" si="1"/>
        <v>-0.36547619047619051</v>
      </c>
      <c r="M20" s="6">
        <f t="shared" si="1"/>
        <v>-0.51369047619047592</v>
      </c>
    </row>
    <row r="21" spans="1:13" x14ac:dyDescent="0.25">
      <c r="A21" s="14">
        <v>2017</v>
      </c>
      <c r="B21" s="9">
        <f t="shared" si="1"/>
        <v>0.31686580882352899</v>
      </c>
      <c r="C21" s="9">
        <f t="shared" si="1"/>
        <v>-0.41565789473684234</v>
      </c>
      <c r="D21" s="9">
        <f t="shared" si="1"/>
        <v>-0.34847826086956424</v>
      </c>
      <c r="E21" s="9">
        <f t="shared" si="1"/>
        <v>-0.34223684210526351</v>
      </c>
      <c r="F21" s="9">
        <f t="shared" si="1"/>
        <v>-0.38034090909090956</v>
      </c>
      <c r="G21" s="9">
        <f t="shared" si="1"/>
        <v>-0.54590909090909179</v>
      </c>
      <c r="H21" s="9">
        <f t="shared" si="1"/>
        <v>-0.37100000000000044</v>
      </c>
      <c r="I21" s="9">
        <f t="shared" si="1"/>
        <v>-0.39554347826087088</v>
      </c>
      <c r="J21" s="9">
        <f t="shared" si="1"/>
        <v>-0.3205000000000009</v>
      </c>
      <c r="K21" s="9">
        <f t="shared" si="1"/>
        <v>-0.28068181818182047</v>
      </c>
      <c r="L21" s="9">
        <f t="shared" si="1"/>
        <v>-0.43095238095238031</v>
      </c>
      <c r="M21" s="9">
        <f t="shared" si="1"/>
        <v>-0.49512499999999982</v>
      </c>
    </row>
    <row r="22" spans="1:13" x14ac:dyDescent="0.25">
      <c r="A22" s="14">
        <v>2018</v>
      </c>
      <c r="B22" s="9">
        <f t="shared" si="1"/>
        <v>-0.42238095238095319</v>
      </c>
      <c r="C22" s="9">
        <f t="shared" si="1"/>
        <v>-0.40328947368421098</v>
      </c>
      <c r="D22" s="9">
        <f t="shared" si="1"/>
        <v>-0.35345238095238152</v>
      </c>
      <c r="E22" s="9">
        <f t="shared" si="1"/>
        <v>-0.32642857142857018</v>
      </c>
      <c r="F22" s="9">
        <f t="shared" si="1"/>
        <v>-0.29670454545454561</v>
      </c>
      <c r="G22" s="9">
        <f t="shared" si="1"/>
        <v>-0.59214285714285708</v>
      </c>
      <c r="H22" s="9">
        <f t="shared" si="1"/>
        <v>-0.41654761904761983</v>
      </c>
      <c r="I22" s="9">
        <f t="shared" si="1"/>
        <v>-0.59804347826086968</v>
      </c>
      <c r="J22" s="9">
        <f t="shared" si="1"/>
        <v>-0.31973684210526443</v>
      </c>
      <c r="K22" s="9">
        <f t="shared" si="1"/>
        <v>-0.46608695652173715</v>
      </c>
      <c r="L22" s="9">
        <f t="shared" si="1"/>
        <v>-0.49107142857142883</v>
      </c>
      <c r="M22" s="9">
        <f t="shared" si="1"/>
        <v>-0.49924999999999997</v>
      </c>
    </row>
    <row r="23" spans="1:13" ht="16.5" thickBot="1" x14ac:dyDescent="0.3">
      <c r="A23" s="7">
        <v>2019</v>
      </c>
      <c r="B23" s="11">
        <f t="shared" si="1"/>
        <v>-0.36392857142856982</v>
      </c>
      <c r="C23" s="11">
        <f t="shared" si="1"/>
        <v>-0.43368421052631589</v>
      </c>
      <c r="D23" s="11">
        <f t="shared" si="1"/>
        <v>-0.2903571428571432</v>
      </c>
      <c r="E23" s="11">
        <f t="shared" si="1"/>
        <v>-0.23976190476190418</v>
      </c>
      <c r="F23" s="11">
        <f t="shared" si="1"/>
        <v>-0.31420454545454479</v>
      </c>
      <c r="G23" s="11">
        <f t="shared" si="1"/>
        <v>-0.39400000000000013</v>
      </c>
      <c r="H23" s="11">
        <f t="shared" si="1"/>
        <v>-0.3678409090909085</v>
      </c>
      <c r="I23" s="11">
        <f t="shared" si="1"/>
        <v>-0.4427272727272733</v>
      </c>
      <c r="J23" s="11">
        <f t="shared" si="1"/>
        <v>-0.4557500000000001</v>
      </c>
      <c r="K23" s="11">
        <f t="shared" si="1"/>
        <v>-0.50978260869565162</v>
      </c>
      <c r="L23" s="11">
        <f t="shared" si="1"/>
        <v>-0.22162499999999952</v>
      </c>
      <c r="M23" s="11">
        <f t="shared" si="1"/>
        <v>-0.42460526315789515</v>
      </c>
    </row>
    <row r="24" spans="1:13" ht="16.5" thickTop="1" x14ac:dyDescent="0.25">
      <c r="A24" s="8" t="s">
        <v>13</v>
      </c>
      <c r="B24" s="12">
        <f>AVERAGE(B19:B23)</f>
        <v>-0.16292558510246166</v>
      </c>
      <c r="C24" s="12">
        <f t="shared" ref="C24:M24" si="2">AVERAGE(C19:C23)</f>
        <v>-0.27908210526315819</v>
      </c>
      <c r="D24" s="12">
        <f t="shared" si="2"/>
        <v>-0.2822211932994545</v>
      </c>
      <c r="E24" s="12">
        <f t="shared" si="2"/>
        <v>-0.2337968922305759</v>
      </c>
      <c r="F24" s="12">
        <f t="shared" si="2"/>
        <v>-0.32314428571428577</v>
      </c>
      <c r="G24" s="12">
        <f t="shared" si="2"/>
        <v>-0.47858675324675309</v>
      </c>
      <c r="H24" s="12">
        <f t="shared" si="2"/>
        <v>-0.38590497835497822</v>
      </c>
      <c r="I24" s="12">
        <f t="shared" si="2"/>
        <v>-0.40681771127423333</v>
      </c>
      <c r="J24" s="12">
        <f t="shared" si="2"/>
        <v>-0.34239451127819615</v>
      </c>
      <c r="K24" s="12">
        <f t="shared" si="2"/>
        <v>-0.35283019009975547</v>
      </c>
      <c r="L24" s="12">
        <f t="shared" si="2"/>
        <v>-0.3729649999999996</v>
      </c>
      <c r="M24" s="12">
        <f t="shared" si="2"/>
        <v>-0.45171505696058317</v>
      </c>
    </row>
    <row r="25" spans="1:13" ht="18.75" x14ac:dyDescent="0.25">
      <c r="A25" s="25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.75" x14ac:dyDescent="0.25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9" spans="1:1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">
    <mergeCell ref="A1:M4"/>
    <mergeCell ref="A25:M25"/>
    <mergeCell ref="A26:M26"/>
  </mergeCells>
  <pageMargins left="0.7" right="0.7" top="0.75" bottom="0.75" header="0.3" footer="0.3"/>
  <pageSetup scale="75" fitToHeight="0" orientation="landscape" r:id="rId1"/>
  <headerFooter>
    <oddHeader>&amp;R_x000D_&amp;D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Eastern Shore</vt:lpstr>
      <vt:lpstr>Norfolk Terminal</vt:lpstr>
      <vt:lpstr>Petersburg</vt:lpstr>
      <vt:lpstr>Wakefield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Kayser, Patrick</cp:lastModifiedBy>
  <cp:lastPrinted>2017-03-20T15:15:41Z</cp:lastPrinted>
  <dcterms:created xsi:type="dcterms:W3CDTF">2017-03-20T14:35:25Z</dcterms:created>
  <dcterms:modified xsi:type="dcterms:W3CDTF">2020-02-17T01:01:43Z</dcterms:modified>
</cp:coreProperties>
</file>