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ayson Gill\Documents\"/>
    </mc:Choice>
  </mc:AlternateContent>
  <xr:revisionPtr revIDLastSave="0" documentId="13_ncr:1_{B4011284-2100-4B52-A8AE-70F9FA244084}" xr6:coauthVersionLast="47" xr6:coauthVersionMax="47" xr10:uidLastSave="{00000000-0000-0000-0000-000000000000}"/>
  <bookViews>
    <workbookView xWindow="28690" yWindow="-110" windowWidth="29020" windowHeight="15700" tabRatio="708" xr2:uid="{00000000-000D-0000-FFFF-FFFF00000000}"/>
  </bookViews>
  <sheets>
    <sheet name="Eastern Shore" sheetId="13" r:id="rId1"/>
    <sheet name="Middle Peninsula" sheetId="22" r:id="rId2"/>
    <sheet name="Norfolk Terminal" sheetId="24" r:id="rId3"/>
    <sheet name="Roanoke" sheetId="26" r:id="rId4"/>
    <sheet name="Wakefield" sheetId="27" r:id="rId5"/>
    <sheet name="Average Basis 2015-2021" sheetId="28" r:id="rId6"/>
  </sheets>
  <externalReferences>
    <externalReference r:id="rId7"/>
  </externalReferences>
  <definedNames>
    <definedName name="_xlchart.v1.0" hidden="1">'Average Basis 2015-2021'!$B$3</definedName>
    <definedName name="_xlchart.v1.1" hidden="1">'Average Basis 2015-2021'!$B$4</definedName>
    <definedName name="_xlchart.v1.2" hidden="1">'Average Basis 2015-2021'!$B$5</definedName>
    <definedName name="_xlchart.v1.3" hidden="1">'Average Basis 2015-2021'!$C$2:$N$2</definedName>
    <definedName name="_xlchart.v1.4" hidden="1">'Average Basis 2015-2021'!$C$3:$N$3</definedName>
    <definedName name="_xlchart.v1.5" hidden="1">'Average Basis 2015-2021'!$C$4:$N$4</definedName>
    <definedName name="_xlchart.v1.6" hidden="1">'Average Basis 2015-2021'!$C$5:$N$5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27" l="1"/>
  <c r="C32" i="26"/>
  <c r="D32" i="26"/>
  <c r="E32" i="26"/>
  <c r="F32" i="26"/>
  <c r="G32" i="26"/>
  <c r="H32" i="26"/>
  <c r="I32" i="26"/>
  <c r="J32" i="26"/>
  <c r="K32" i="26"/>
  <c r="K34" i="26" s="1"/>
  <c r="L32" i="26"/>
  <c r="M32" i="26"/>
  <c r="M34" i="26" s="1"/>
  <c r="B32" i="26"/>
  <c r="G32" i="24"/>
  <c r="H32" i="24"/>
  <c r="I32" i="24"/>
  <c r="J32" i="24"/>
  <c r="K34" i="22"/>
  <c r="M34" i="22"/>
  <c r="C32" i="22"/>
  <c r="D32" i="22"/>
  <c r="E32" i="22"/>
  <c r="F32" i="22"/>
  <c r="G32" i="22"/>
  <c r="H32" i="22"/>
  <c r="J32" i="22"/>
  <c r="B32" i="22"/>
  <c r="F34" i="13"/>
  <c r="L34" i="13"/>
  <c r="G32" i="13"/>
  <c r="H32" i="13"/>
  <c r="I32" i="13"/>
  <c r="J32" i="13"/>
  <c r="K32" i="13"/>
  <c r="L32" i="13"/>
  <c r="M32" i="13"/>
  <c r="M34" i="13" s="1"/>
  <c r="H31" i="27"/>
  <c r="I31" i="27"/>
  <c r="G31" i="27"/>
  <c r="K30" i="26"/>
  <c r="L30" i="26"/>
  <c r="L34" i="26" s="1"/>
  <c r="M30" i="26"/>
  <c r="F31" i="26"/>
  <c r="G31" i="26"/>
  <c r="H31" i="26"/>
  <c r="I31" i="26"/>
  <c r="J31" i="26"/>
  <c r="K31" i="26"/>
  <c r="L31" i="26"/>
  <c r="M31" i="26"/>
  <c r="H31" i="24"/>
  <c r="G31" i="24"/>
  <c r="E31" i="22"/>
  <c r="F31" i="22"/>
  <c r="F34" i="22" s="1"/>
  <c r="G31" i="22"/>
  <c r="H31" i="22"/>
  <c r="I31" i="22"/>
  <c r="J31" i="22"/>
  <c r="K31" i="22"/>
  <c r="M31" i="22"/>
  <c r="E31" i="13"/>
  <c r="E34" i="13" s="1"/>
  <c r="F31" i="13"/>
  <c r="G31" i="13"/>
  <c r="H31" i="13"/>
  <c r="I31" i="13"/>
  <c r="J31" i="13"/>
  <c r="K31" i="13"/>
  <c r="K34" i="13" s="1"/>
  <c r="D31" i="13"/>
  <c r="E31" i="26" l="1"/>
  <c r="F30" i="26" l="1"/>
  <c r="F34" i="26" s="1"/>
  <c r="C30" i="26" l="1"/>
  <c r="E30" i="26"/>
  <c r="E34" i="26" s="1"/>
  <c r="E30" i="22"/>
  <c r="E34" i="22" s="1"/>
  <c r="C30" i="22"/>
  <c r="C34" i="26" l="1"/>
  <c r="E30" i="24"/>
  <c r="E34" i="24" s="1"/>
  <c r="F30" i="24"/>
  <c r="F34" i="24" s="1"/>
  <c r="C31" i="26"/>
  <c r="D31" i="26"/>
  <c r="B31" i="26"/>
  <c r="C31" i="22"/>
  <c r="C34" i="22" s="1"/>
  <c r="D31" i="22"/>
  <c r="B31" i="22"/>
  <c r="I30" i="27" l="1"/>
  <c r="I34" i="27" s="1"/>
  <c r="H30" i="27"/>
  <c r="H34" i="27" s="1"/>
  <c r="G30" i="27"/>
  <c r="G34" i="27" s="1"/>
  <c r="H29" i="27"/>
  <c r="G29" i="27"/>
  <c r="D29" i="27"/>
  <c r="C29" i="27"/>
  <c r="J28" i="27"/>
  <c r="I28" i="27"/>
  <c r="H28" i="27"/>
  <c r="G28" i="27"/>
  <c r="I27" i="27"/>
  <c r="H27" i="27"/>
  <c r="G27" i="27"/>
  <c r="K26" i="27"/>
  <c r="K35" i="27" s="1"/>
  <c r="J26" i="27"/>
  <c r="J35" i="27" s="1"/>
  <c r="I26" i="27"/>
  <c r="H26" i="27"/>
  <c r="G26" i="27"/>
  <c r="F26" i="27"/>
  <c r="F35" i="27" s="1"/>
  <c r="E26" i="27"/>
  <c r="E35" i="27" s="1"/>
  <c r="D26" i="27"/>
  <c r="D35" i="27" s="1"/>
  <c r="C26" i="27"/>
  <c r="C35" i="27" s="1"/>
  <c r="B26" i="27"/>
  <c r="B35" i="27" s="1"/>
  <c r="J30" i="26"/>
  <c r="J34" i="26" s="1"/>
  <c r="I30" i="26"/>
  <c r="I34" i="26" s="1"/>
  <c r="H30" i="26"/>
  <c r="H34" i="26" s="1"/>
  <c r="G30" i="26"/>
  <c r="G34" i="26" s="1"/>
  <c r="D30" i="26"/>
  <c r="D34" i="26" s="1"/>
  <c r="B30" i="26"/>
  <c r="B34" i="26" s="1"/>
  <c r="M29" i="26"/>
  <c r="L29" i="26"/>
  <c r="K29" i="26"/>
  <c r="J29" i="26"/>
  <c r="I29" i="26"/>
  <c r="H29" i="26"/>
  <c r="G29" i="26"/>
  <c r="F29" i="26"/>
  <c r="E29" i="26"/>
  <c r="D29" i="26"/>
  <c r="C29" i="26"/>
  <c r="B29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M26" i="26"/>
  <c r="M35" i="26" s="1"/>
  <c r="L26" i="26"/>
  <c r="K26" i="26"/>
  <c r="K35" i="26" s="1"/>
  <c r="J26" i="26"/>
  <c r="I26" i="26"/>
  <c r="H26" i="26"/>
  <c r="G26" i="26"/>
  <c r="G35" i="26" s="1"/>
  <c r="F26" i="26"/>
  <c r="F35" i="26" s="1"/>
  <c r="E26" i="26"/>
  <c r="E35" i="26" s="1"/>
  <c r="D26" i="26"/>
  <c r="C26" i="26"/>
  <c r="C35" i="26" s="1"/>
  <c r="B26" i="26"/>
  <c r="J30" i="24"/>
  <c r="I30" i="24"/>
  <c r="I34" i="24" s="1"/>
  <c r="H30" i="24"/>
  <c r="H34" i="24" s="1"/>
  <c r="G30" i="24"/>
  <c r="G34" i="24" s="1"/>
  <c r="I29" i="24"/>
  <c r="H29" i="24"/>
  <c r="G29" i="24"/>
  <c r="I28" i="24"/>
  <c r="H28" i="24"/>
  <c r="G28" i="24"/>
  <c r="I27" i="24"/>
  <c r="H27" i="24"/>
  <c r="G27" i="24"/>
  <c r="F27" i="24"/>
  <c r="E27" i="24"/>
  <c r="D27" i="24"/>
  <c r="C27" i="24"/>
  <c r="B27" i="24"/>
  <c r="B35" i="24" s="1"/>
  <c r="M26" i="24"/>
  <c r="M35" i="24" s="1"/>
  <c r="I26" i="24"/>
  <c r="I35" i="24" s="1"/>
  <c r="H26" i="24"/>
  <c r="G26" i="24"/>
  <c r="F26" i="24"/>
  <c r="F35" i="24" s="1"/>
  <c r="E26" i="24"/>
  <c r="E35" i="24" s="1"/>
  <c r="D26" i="24"/>
  <c r="D35" i="24" s="1"/>
  <c r="C26" i="24"/>
  <c r="C35" i="24" s="1"/>
  <c r="J30" i="22"/>
  <c r="J34" i="22" s="1"/>
  <c r="I30" i="22"/>
  <c r="I34" i="22" s="1"/>
  <c r="H30" i="22"/>
  <c r="H34" i="22" s="1"/>
  <c r="G30" i="22"/>
  <c r="G34" i="22" s="1"/>
  <c r="D30" i="22"/>
  <c r="D34" i="22" s="1"/>
  <c r="B30" i="22"/>
  <c r="B34" i="22" s="1"/>
  <c r="M29" i="22"/>
  <c r="L29" i="22"/>
  <c r="K29" i="22"/>
  <c r="J29" i="22"/>
  <c r="I29" i="22"/>
  <c r="H29" i="22"/>
  <c r="G29" i="22"/>
  <c r="F29" i="22"/>
  <c r="E29" i="22"/>
  <c r="D29" i="22"/>
  <c r="C29" i="22"/>
  <c r="B29" i="22"/>
  <c r="M28" i="22"/>
  <c r="L28" i="22"/>
  <c r="K28" i="22"/>
  <c r="K35" i="22" s="1"/>
  <c r="J28" i="22"/>
  <c r="I28" i="22"/>
  <c r="H28" i="22"/>
  <c r="G28" i="22"/>
  <c r="E28" i="22"/>
  <c r="D28" i="22"/>
  <c r="C28" i="22"/>
  <c r="B28" i="22"/>
  <c r="M27" i="22"/>
  <c r="M35" i="22" s="1"/>
  <c r="L27" i="22"/>
  <c r="I27" i="22"/>
  <c r="H27" i="22"/>
  <c r="G27" i="22"/>
  <c r="F27" i="22"/>
  <c r="E27" i="22"/>
  <c r="D27" i="22"/>
  <c r="C27" i="22"/>
  <c r="B27" i="22"/>
  <c r="J26" i="22"/>
  <c r="J35" i="22" s="1"/>
  <c r="I26" i="22"/>
  <c r="H26" i="22"/>
  <c r="G26" i="22"/>
  <c r="F26" i="22"/>
  <c r="E26" i="22"/>
  <c r="E35" i="22" s="1"/>
  <c r="D26" i="22"/>
  <c r="D35" i="22" s="1"/>
  <c r="C26" i="22"/>
  <c r="B26" i="22"/>
  <c r="B35" i="22" s="1"/>
  <c r="I35" i="27" l="1"/>
  <c r="G35" i="27"/>
  <c r="H35" i="27"/>
  <c r="I35" i="26"/>
  <c r="H35" i="26"/>
  <c r="B35" i="26"/>
  <c r="J35" i="26"/>
  <c r="D35" i="26"/>
  <c r="L35" i="26"/>
  <c r="J34" i="24"/>
  <c r="J35" i="24"/>
  <c r="G35" i="24"/>
  <c r="H35" i="24"/>
  <c r="C35" i="22"/>
  <c r="L35" i="22"/>
  <c r="F35" i="22"/>
  <c r="G35" i="22"/>
  <c r="H35" i="22"/>
  <c r="I35" i="22"/>
  <c r="B26" i="13"/>
  <c r="B27" i="13"/>
  <c r="B28" i="13"/>
  <c r="B35" i="13" l="1"/>
  <c r="C27" i="13"/>
  <c r="D27" i="13"/>
  <c r="E27" i="13"/>
  <c r="F27" i="13"/>
  <c r="G27" i="13"/>
  <c r="H27" i="13"/>
  <c r="I27" i="13"/>
  <c r="J27" i="13"/>
  <c r="K27" i="13"/>
  <c r="L27" i="13"/>
  <c r="M27" i="13"/>
  <c r="C28" i="13"/>
  <c r="D28" i="13"/>
  <c r="E28" i="13"/>
  <c r="F28" i="13"/>
  <c r="G28" i="13"/>
  <c r="H28" i="13"/>
  <c r="I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B34" i="13" s="1"/>
  <c r="D30" i="13"/>
  <c r="D34" i="13" s="1"/>
  <c r="G30" i="13"/>
  <c r="G34" i="13" s="1"/>
  <c r="H30" i="13"/>
  <c r="H34" i="13" s="1"/>
  <c r="I30" i="13"/>
  <c r="I34" i="13" s="1"/>
  <c r="J30" i="13"/>
  <c r="J34" i="13" s="1"/>
  <c r="C26" i="13"/>
  <c r="D26" i="13"/>
  <c r="E26" i="13"/>
  <c r="F26" i="13"/>
  <c r="G26" i="13"/>
  <c r="H26" i="13"/>
  <c r="H35" i="13" s="1"/>
  <c r="I26" i="13"/>
  <c r="J26" i="13"/>
  <c r="K26" i="13"/>
  <c r="L26" i="13"/>
  <c r="M26" i="13"/>
  <c r="J35" i="13" l="1"/>
  <c r="I35" i="13"/>
  <c r="G35" i="13"/>
  <c r="F35" i="13"/>
  <c r="E35" i="13"/>
  <c r="D35" i="13"/>
  <c r="M35" i="13"/>
  <c r="L35" i="13"/>
  <c r="K35" i="13"/>
  <c r="C35" i="13"/>
</calcChain>
</file>

<file path=xl/sharedStrings.xml><?xml version="1.0" encoding="utf-8"?>
<sst xmlns="http://schemas.openxmlformats.org/spreadsheetml/2006/main" count="186" uniqueCount="49">
  <si>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</si>
  <si>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</si>
  <si>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</si>
  <si>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</si>
  <si>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</si>
  <si>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</si>
  <si>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</si>
  <si>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</si>
  <si>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</si>
  <si>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</si>
  <si>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</si>
  <si>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</si>
  <si>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</si>
  <si>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Eastern Shore, VA Basis</t>
  </si>
  <si>
    <r>
      <t xml:space="preserve">Eastern Shore, VA Cash </t>
    </r>
    <r>
      <rPr>
        <b/>
        <vertAlign val="superscript"/>
        <sz val="12"/>
        <color theme="1"/>
        <rFont val="Times New Roman"/>
        <family val="1"/>
      </rPr>
      <t>b</t>
    </r>
  </si>
  <si>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Cash prices are from the Virginia Department of Agriculture and Consumer Services</t>
    </r>
  </si>
  <si>
    <r>
      <t xml:space="preserve">Nearby Wheat Futures </t>
    </r>
    <r>
      <rPr>
        <b/>
        <vertAlign val="superscript"/>
        <sz val="12"/>
        <color theme="1"/>
        <rFont val="Times New Roman"/>
        <family val="1"/>
      </rPr>
      <t>a</t>
    </r>
  </si>
  <si>
    <r>
      <t xml:space="preserve">Middle Peninsula, VA Cash </t>
    </r>
    <r>
      <rPr>
        <b/>
        <vertAlign val="superscript"/>
        <sz val="12"/>
        <color theme="1"/>
        <rFont val="Times New Roman"/>
        <family val="1"/>
      </rPr>
      <t>b</t>
    </r>
    <phoneticPr fontId="8" type="noConversion"/>
  </si>
  <si>
    <t>Middle Peninsula, VA Basis</t>
    <phoneticPr fontId="8" type="noConversion"/>
  </si>
  <si>
    <r>
      <t xml:space="preserve">Norfolk Terminal, VA Cash </t>
    </r>
    <r>
      <rPr>
        <b/>
        <vertAlign val="superscript"/>
        <sz val="12"/>
        <color theme="1"/>
        <rFont val="Times New Roman"/>
        <family val="1"/>
      </rPr>
      <t>b</t>
    </r>
    <phoneticPr fontId="8" type="noConversion"/>
  </si>
  <si>
    <t>Norfolk Terminal, VA Basis</t>
    <phoneticPr fontId="8" type="noConversion"/>
  </si>
  <si>
    <r>
      <t xml:space="preserve">Roanoke, VA Cash </t>
    </r>
    <r>
      <rPr>
        <b/>
        <vertAlign val="superscript"/>
        <sz val="12"/>
        <color theme="1"/>
        <rFont val="Times New Roman"/>
        <family val="1"/>
      </rPr>
      <t>b</t>
    </r>
    <phoneticPr fontId="8" type="noConversion"/>
  </si>
  <si>
    <t>Roanoke, VA Basis</t>
    <phoneticPr fontId="8" type="noConversion"/>
  </si>
  <si>
    <r>
      <t xml:space="preserve">Wakefield, VA Cash </t>
    </r>
    <r>
      <rPr>
        <b/>
        <vertAlign val="superscript"/>
        <sz val="12"/>
        <color theme="1"/>
        <rFont val="Times New Roman"/>
        <family val="1"/>
      </rPr>
      <t>b</t>
    </r>
    <phoneticPr fontId="8" type="noConversion"/>
  </si>
  <si>
    <t>Wakefield, VA Basis</t>
    <phoneticPr fontId="8" type="noConversion"/>
  </si>
  <si>
    <t>2019-2021 Avg. (3yr)</t>
  </si>
  <si>
    <t xml:space="preserve">2015-2021 Avg. </t>
  </si>
  <si>
    <t>Eastern Shore, VA Wheat Basis Calculations Between Nearby Futures and Cash Prices 2015 - 2021 ($/bu)</t>
  </si>
  <si>
    <t>Middle Peninsula, VA Wheat Basis Calculations Between Nearby Futures and Cash Prices 2015 - 2021 ($/bu)</t>
  </si>
  <si>
    <t>Norfolk Terminal, VA Wheat Basis Calculations Between Nearby Futures and Cash Prices 2015 - 2021 ($/bu)</t>
  </si>
  <si>
    <t>Roanoke, VA Wheat Basis Calculations Between Nearby Futures and Cash Prices 2015 - 2021 ($/bu)</t>
  </si>
  <si>
    <t>Wakefield, VA Wheat Basis Calculations Between Nearby Futures and Cash Prices 2015 - 2021 ($/bu)</t>
  </si>
  <si>
    <t xml:space="preserve">Futures Contract </t>
  </si>
  <si>
    <t>ZWH</t>
  </si>
  <si>
    <t>ZWH / ZWK</t>
  </si>
  <si>
    <t>ZWK</t>
  </si>
  <si>
    <t>ZWK / ZWN</t>
  </si>
  <si>
    <t>ZWN</t>
  </si>
  <si>
    <t>ZWN / ZWU</t>
  </si>
  <si>
    <t>ZWU</t>
  </si>
  <si>
    <t>ZWU / ZWZ</t>
  </si>
  <si>
    <t>ZWZ</t>
  </si>
  <si>
    <t>ZWZ / ZWH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</si>
  <si>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Nearby futures represent the contract closest to expiration collected from Barchart.com</t>
    </r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</si>
  <si>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 Nearby futures represent the contract closest to expiration collected from Barchart.com </t>
    </r>
  </si>
  <si>
    <t>2015-2021 5yr avg</t>
  </si>
  <si>
    <t>Eastern Shore</t>
  </si>
  <si>
    <t>Middle Peninsula</t>
  </si>
  <si>
    <t>Roanoke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</si>
</sst>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9"/>
      <name val="Calibri"/>
      <family val="3"/>
      <charset val="134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/>
    <xf numFmtId="2" fontId="5" fillId="0" borderId="0" xfId="0" applyNumberFormat="1" applyFont="1"/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2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7"/>
  <colors>
    <mruColors>
      <color rgb="FF75787B"/>
      <color rgb="FF861F41"/>
      <color rgb="FFE87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Eastern</a:t>
            </a:r>
            <a:r>
              <a:rPr lang="en-US" baseline="0"/>
              <a:t> Shore Wheat Basis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'Eastern Shore'!$A$30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Shore'!$B$30:$M$30</c:f>
              <c:numCache>
                <c:formatCode>0.00</c:formatCode>
                <c:ptCount val="12"/>
                <c:pt idx="0">
                  <c:v>-0.36785714285714377</c:v>
                </c:pt>
                <c:pt idx="2">
                  <c:v>-0.37333333333333307</c:v>
                </c:pt>
                <c:pt idx="5">
                  <c:v>-0.3983749999999997</c:v>
                </c:pt>
                <c:pt idx="6">
                  <c:v>-0.47772727272727256</c:v>
                </c:pt>
                <c:pt idx="7">
                  <c:v>-0.42409090909090885</c:v>
                </c:pt>
                <c:pt idx="8">
                  <c:v>-0.50987500000000008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D-43B1-BCF6-8F54683AF6E1}"/>
            </c:ext>
          </c:extLst>
        </c:ser>
        <c:ser>
          <c:idx val="1"/>
          <c:order val="1"/>
          <c:tx>
            <c:strRef>
              <c:f>'Eastern Shore'!$A$31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Shore'!$B$31:$M$31</c:f>
              <c:numCache>
                <c:formatCode>0.00</c:formatCode>
                <c:ptCount val="12"/>
                <c:pt idx="2">
                  <c:v>-0.73159090909090896</c:v>
                </c:pt>
                <c:pt idx="3">
                  <c:v>-0.47309523809523846</c:v>
                </c:pt>
                <c:pt idx="4">
                  <c:v>-0.46149999999999913</c:v>
                </c:pt>
                <c:pt idx="5">
                  <c:v>-0.44795454545454483</c:v>
                </c:pt>
                <c:pt idx="6">
                  <c:v>-0.50056818181818219</c:v>
                </c:pt>
                <c:pt idx="7">
                  <c:v>-0.49261904761904773</c:v>
                </c:pt>
                <c:pt idx="8">
                  <c:v>-0.53119047619047599</c:v>
                </c:pt>
                <c:pt idx="9">
                  <c:v>-0.9120454545454546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D-43B1-BCF6-8F54683AF6E1}"/>
            </c:ext>
          </c:extLst>
        </c:ser>
        <c:ser>
          <c:idx val="2"/>
          <c:order val="2"/>
          <c:tx>
            <c:strRef>
              <c:f>'Eastern Shore'!$A$32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Shore'!$B$32:$M$32</c:f>
              <c:numCache>
                <c:formatCode>0.00</c:formatCode>
                <c:ptCount val="12"/>
                <c:pt idx="5">
                  <c:v>-0.6211363636363636</c:v>
                </c:pt>
                <c:pt idx="6">
                  <c:v>-0.48119047619047617</c:v>
                </c:pt>
                <c:pt idx="7">
                  <c:v>-0.44738636363636441</c:v>
                </c:pt>
                <c:pt idx="8">
                  <c:v>-0.39773809523809511</c:v>
                </c:pt>
                <c:pt idx="9">
                  <c:v>-0.44547619047619058</c:v>
                </c:pt>
                <c:pt idx="10">
                  <c:v>-0.47476190476190538</c:v>
                </c:pt>
                <c:pt idx="11">
                  <c:v>-0.42556818181818112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3B1-BCF6-8F54683AF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055104"/>
        <c:axId val="7380554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'[1]Eastern Shore'!$A$33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'[1]Eastern Shore'!$B$33:$M$33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DDD-43B1-BCF6-8F54683AF6E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'Eastern Shore'!$A$34</c:f>
              <c:strCache>
                <c:ptCount val="1"/>
                <c:pt idx="0">
                  <c:v>2019-2021 Avg. (3yr)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'Eastern Shore'!$B$34:$M$34</c:f>
              <c:numCache>
                <c:formatCode>0.00</c:formatCode>
                <c:ptCount val="12"/>
                <c:pt idx="0">
                  <c:v>-0.36785714285714377</c:v>
                </c:pt>
                <c:pt idx="2">
                  <c:v>-0.55246212121212102</c:v>
                </c:pt>
                <c:pt idx="3">
                  <c:v>-0.47309523809523846</c:v>
                </c:pt>
                <c:pt idx="4">
                  <c:v>-0.46149999999999913</c:v>
                </c:pt>
                <c:pt idx="5">
                  <c:v>-0.48915530303030269</c:v>
                </c:pt>
                <c:pt idx="6">
                  <c:v>-0.48649531024531029</c:v>
                </c:pt>
                <c:pt idx="7">
                  <c:v>-0.45469877344877369</c:v>
                </c:pt>
                <c:pt idx="8">
                  <c:v>-0.47960119047619038</c:v>
                </c:pt>
                <c:pt idx="9">
                  <c:v>-0.67876082251082259</c:v>
                </c:pt>
                <c:pt idx="10">
                  <c:v>-0.47476190476190538</c:v>
                </c:pt>
                <c:pt idx="11">
                  <c:v>-0.42556818181818112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DD-43B1-BCF6-8F54683AF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55104"/>
        <c:axId val="738055432"/>
      </c:lineChart>
      <c:catAx>
        <c:axId val="738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432"/>
        <c:crosses val="autoZero"/>
        <c:auto val="1"/>
        <c:lblAlgn val="ctr"/>
        <c:lblOffset val="100"/>
        <c:noMultiLvlLbl val="0"/>
      </c:catAx>
      <c:valAx>
        <c:axId val="73805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9.1081593927893736E-2"/>
              <c:y val="0.3486424042624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Middle Peninsula Wheat Basis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'Middle Peninsula'!$A$30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'Middle Peninsula'!$B$30:$M$30</c:f>
              <c:numCache>
                <c:formatCode>0.00</c:formatCode>
                <c:ptCount val="12"/>
                <c:pt idx="0">
                  <c:v>-0.39785714285714402</c:v>
                </c:pt>
                <c:pt idx="1">
                  <c:v>-0.39830526315789427</c:v>
                </c:pt>
                <c:pt idx="2">
                  <c:v>-0.41573333333333284</c:v>
                </c:pt>
                <c:pt idx="3">
                  <c:v>-0.45447619047619003</c:v>
                </c:pt>
                <c:pt idx="5">
                  <c:v>-0.28937499999999972</c:v>
                </c:pt>
                <c:pt idx="6">
                  <c:v>-0.53032727272727254</c:v>
                </c:pt>
                <c:pt idx="7">
                  <c:v>-0.17409090909090885</c:v>
                </c:pt>
                <c:pt idx="8">
                  <c:v>1.1250000000000426E-3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7-45A5-9ECE-2085C0432ECA}"/>
            </c:ext>
          </c:extLst>
        </c:ser>
        <c:ser>
          <c:idx val="1"/>
          <c:order val="1"/>
          <c:tx>
            <c:strRef>
              <c:f>'Middle Peninsula'!$A$31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'Middle Peninsula'!$B$31:$M$31</c:f>
              <c:numCache>
                <c:formatCode>0.00</c:formatCode>
                <c:ptCount val="12"/>
                <c:pt idx="0">
                  <c:v>-8.8876190476190331E-2</c:v>
                </c:pt>
                <c:pt idx="1">
                  <c:v>-2.6052631578954433E-3</c:v>
                </c:pt>
                <c:pt idx="2">
                  <c:v>-6.0690909090909351E-2</c:v>
                </c:pt>
                <c:pt idx="3">
                  <c:v>-0.10309523809523924</c:v>
                </c:pt>
                <c:pt idx="4">
                  <c:v>-0.12149999999999928</c:v>
                </c:pt>
                <c:pt idx="5">
                  <c:v>0.12704545454545446</c:v>
                </c:pt>
                <c:pt idx="6">
                  <c:v>4.431818181818592E-3</c:v>
                </c:pt>
                <c:pt idx="7">
                  <c:v>-2.6190476190484091E-3</c:v>
                </c:pt>
                <c:pt idx="8">
                  <c:v>-6.6190476190476133E-2</c:v>
                </c:pt>
                <c:pt idx="9">
                  <c:v>-9.2045454545455208E-2</c:v>
                </c:pt>
                <c:pt idx="11">
                  <c:v>-7.0000000000000284E-2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7-45A5-9ECE-2085C0432ECA}"/>
            </c:ext>
          </c:extLst>
        </c:ser>
        <c:ser>
          <c:idx val="2"/>
          <c:order val="2"/>
          <c:tx>
            <c:strRef>
              <c:f>'Middle Peninsula'!$A$32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'Middle Peninsula'!$B$32:$M$32</c:f>
              <c:numCache>
                <c:formatCode>0.00</c:formatCode>
                <c:ptCount val="12"/>
                <c:pt idx="0">
                  <c:v>-0.10131578947368425</c:v>
                </c:pt>
                <c:pt idx="1">
                  <c:v>-9.8552631578947114E-2</c:v>
                </c:pt>
                <c:pt idx="2">
                  <c:v>-0.13782608695652154</c:v>
                </c:pt>
                <c:pt idx="3">
                  <c:v>-0.14833333333333343</c:v>
                </c:pt>
                <c:pt idx="4">
                  <c:v>-0.18012500000000031</c:v>
                </c:pt>
                <c:pt idx="5">
                  <c:v>-6.11363636363631E-2</c:v>
                </c:pt>
                <c:pt idx="6">
                  <c:v>-0.26119047619047642</c:v>
                </c:pt>
                <c:pt idx="8">
                  <c:v>0.30226190476190506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57-45A5-9ECE-2085C0432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055104"/>
        <c:axId val="7380554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'[1]Eastern Shore'!$A$33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'[1]Eastern Shore'!$B$33:$M$33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C57-45A5-9ECE-2085C0432EC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'Middle Peninsula'!$A$34</c:f>
              <c:strCache>
                <c:ptCount val="1"/>
                <c:pt idx="0">
                  <c:v>2019-2021 Avg. (3yr)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'Middle Peninsula'!$B$34:$M$34</c:f>
              <c:numCache>
                <c:formatCode>0.00</c:formatCode>
                <c:ptCount val="12"/>
                <c:pt idx="0">
                  <c:v>-0.1960163742690062</c:v>
                </c:pt>
                <c:pt idx="1">
                  <c:v>-0.1664877192982456</c:v>
                </c:pt>
                <c:pt idx="2">
                  <c:v>-0.2047501097935879</c:v>
                </c:pt>
                <c:pt idx="3">
                  <c:v>-0.23530158730158757</c:v>
                </c:pt>
                <c:pt idx="4">
                  <c:v>-0.15081249999999979</c:v>
                </c:pt>
                <c:pt idx="5">
                  <c:v>-7.4488636363636118E-2</c:v>
                </c:pt>
                <c:pt idx="6">
                  <c:v>-0.26236197691197677</c:v>
                </c:pt>
                <c:pt idx="7">
                  <c:v>-8.8354978354978631E-2</c:v>
                </c:pt>
                <c:pt idx="8">
                  <c:v>7.9065476190476325E-2</c:v>
                </c:pt>
                <c:pt idx="9">
                  <c:v>-9.2045454545455208E-2</c:v>
                </c:pt>
                <c:pt idx="11">
                  <c:v>-7.0000000000000284E-2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57-45A5-9ECE-2085C0432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55104"/>
        <c:axId val="738055432"/>
      </c:lineChart>
      <c:catAx>
        <c:axId val="738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432"/>
        <c:crosses val="autoZero"/>
        <c:auto val="1"/>
        <c:lblAlgn val="ctr"/>
        <c:lblOffset val="100"/>
        <c:noMultiLvlLbl val="0"/>
      </c:catAx>
      <c:valAx>
        <c:axId val="73805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9.1081593927893736E-2"/>
              <c:y val="0.3486424042624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Norfolk Terminal Wheat Basis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'Norfolk Terminal'!$A$30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'Norfolk Terminal'!$B$30:$M$30</c:f>
              <c:numCache>
                <c:formatCode>0.00</c:formatCode>
                <c:ptCount val="12"/>
                <c:pt idx="3">
                  <c:v>-0.3154761904761898</c:v>
                </c:pt>
                <c:pt idx="4">
                  <c:v>-1.148636363636335E-2</c:v>
                </c:pt>
                <c:pt idx="5">
                  <c:v>-9.0274999999999217E-2</c:v>
                </c:pt>
                <c:pt idx="6">
                  <c:v>-0.18032727272727289</c:v>
                </c:pt>
                <c:pt idx="7">
                  <c:v>-0.14859090909090877</c:v>
                </c:pt>
                <c:pt idx="8">
                  <c:v>-0.20247500000000063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E-4617-B5AE-97F710604B90}"/>
            </c:ext>
          </c:extLst>
        </c:ser>
        <c:ser>
          <c:idx val="1"/>
          <c:order val="1"/>
          <c:tx>
            <c:strRef>
              <c:f>'Norfolk Terminal'!$A$31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'Norfolk Terminal'!$B$31:$M$31</c:f>
              <c:numCache>
                <c:formatCode>0.00</c:formatCode>
                <c:ptCount val="12"/>
                <c:pt idx="5">
                  <c:v>0.10704545454545489</c:v>
                </c:pt>
                <c:pt idx="6">
                  <c:v>6.4431818181818201E-2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E-4617-B5AE-97F710604B90}"/>
            </c:ext>
          </c:extLst>
        </c:ser>
        <c:ser>
          <c:idx val="2"/>
          <c:order val="2"/>
          <c:tx>
            <c:strRef>
              <c:f>'Norfolk Terminal'!$A$32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'Norfolk Terminal'!$B$32:$M$32</c:f>
              <c:numCache>
                <c:formatCode>0.00</c:formatCode>
                <c:ptCount val="12"/>
                <c:pt idx="5">
                  <c:v>-7.1136363636363775E-2</c:v>
                </c:pt>
                <c:pt idx="6">
                  <c:v>-2.1190476190476204E-2</c:v>
                </c:pt>
                <c:pt idx="7">
                  <c:v>-4.7386363636364059E-2</c:v>
                </c:pt>
                <c:pt idx="8">
                  <c:v>-0.11773809523809486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E-4617-B5AE-97F710604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055104"/>
        <c:axId val="7380554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'[1]Eastern Shore'!$A$33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'[1]Eastern Shore'!$B$33:$M$33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A3E-4617-B5AE-97F710604B9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'Norfolk Terminal'!$A$34</c:f>
              <c:strCache>
                <c:ptCount val="1"/>
                <c:pt idx="0">
                  <c:v>2019-2021 Avg. (3yr)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'Norfolk Terminal'!$B$34:$M$34</c:f>
              <c:numCache>
                <c:formatCode>0.00</c:formatCode>
                <c:ptCount val="12"/>
                <c:pt idx="3">
                  <c:v>-0.3154761904761898</c:v>
                </c:pt>
                <c:pt idx="4">
                  <c:v>-1.148636363636335E-2</c:v>
                </c:pt>
                <c:pt idx="5">
                  <c:v>-1.8121969696969369E-2</c:v>
                </c:pt>
                <c:pt idx="6">
                  <c:v>-4.5695310245310296E-2</c:v>
                </c:pt>
                <c:pt idx="7">
                  <c:v>-9.7988636363636417E-2</c:v>
                </c:pt>
                <c:pt idx="8">
                  <c:v>-0.16010654761904775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3E-4617-B5AE-97F710604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55104"/>
        <c:axId val="738055432"/>
      </c:lineChart>
      <c:catAx>
        <c:axId val="738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432"/>
        <c:crosses val="autoZero"/>
        <c:auto val="1"/>
        <c:lblAlgn val="ctr"/>
        <c:lblOffset val="100"/>
        <c:noMultiLvlLbl val="0"/>
      </c:catAx>
      <c:valAx>
        <c:axId val="73805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9.1081593927893736E-2"/>
              <c:y val="0.3486424042624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Roanoke Wheat Basis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Roanoke!$A$30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Roanoke!$B$30:$M$30</c:f>
              <c:numCache>
                <c:formatCode>0.00</c:formatCode>
                <c:ptCount val="12"/>
                <c:pt idx="0">
                  <c:v>0.10114285714285653</c:v>
                </c:pt>
                <c:pt idx="1">
                  <c:v>0.10169473684210573</c:v>
                </c:pt>
                <c:pt idx="2">
                  <c:v>8.4266666666667156E-2</c:v>
                </c:pt>
                <c:pt idx="3">
                  <c:v>0.1007238095238101</c:v>
                </c:pt>
                <c:pt idx="4">
                  <c:v>0.14081363636363697</c:v>
                </c:pt>
                <c:pt idx="5">
                  <c:v>0.24612500000000104</c:v>
                </c:pt>
                <c:pt idx="6">
                  <c:v>0.46967272727272746</c:v>
                </c:pt>
                <c:pt idx="7">
                  <c:v>0.5036090909090909</c:v>
                </c:pt>
                <c:pt idx="8">
                  <c:v>0.45612500000000011</c:v>
                </c:pt>
                <c:pt idx="9">
                  <c:v>0.4540999999999995</c:v>
                </c:pt>
                <c:pt idx="10">
                  <c:v>0.48049999999999926</c:v>
                </c:pt>
                <c:pt idx="11">
                  <c:v>0.44967619047619056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3-4D72-BF05-18821F458544}"/>
            </c:ext>
          </c:extLst>
        </c:ser>
        <c:ser>
          <c:idx val="1"/>
          <c:order val="1"/>
          <c:tx>
            <c:strRef>
              <c:f>Roanoke!$A$31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Roanoke!$B$31:$M$31</c:f>
              <c:numCache>
                <c:formatCode>0.00</c:formatCode>
                <c:ptCount val="12"/>
                <c:pt idx="0">
                  <c:v>0.49852380952380937</c:v>
                </c:pt>
                <c:pt idx="1">
                  <c:v>0.49739473684210456</c:v>
                </c:pt>
                <c:pt idx="2">
                  <c:v>0.43250909090909051</c:v>
                </c:pt>
                <c:pt idx="3">
                  <c:v>0.34690476190476094</c:v>
                </c:pt>
                <c:pt idx="4">
                  <c:v>0.31850000000000023</c:v>
                </c:pt>
                <c:pt idx="5">
                  <c:v>0.45704545454545453</c:v>
                </c:pt>
                <c:pt idx="6">
                  <c:v>0.60443181818181824</c:v>
                </c:pt>
                <c:pt idx="7">
                  <c:v>0.59738095238095212</c:v>
                </c:pt>
                <c:pt idx="8">
                  <c:v>0.53380952380952351</c:v>
                </c:pt>
                <c:pt idx="9">
                  <c:v>0.60795454545454497</c:v>
                </c:pt>
                <c:pt idx="10">
                  <c:v>0.60524999999999984</c:v>
                </c:pt>
                <c:pt idx="11">
                  <c:v>0.61000000000000032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3-4D72-BF05-18821F458544}"/>
            </c:ext>
          </c:extLst>
        </c:ser>
        <c:ser>
          <c:idx val="2"/>
          <c:order val="2"/>
          <c:tx>
            <c:strRef>
              <c:f>Roanoke!$A$32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Roanoke!$B$32:$M$32</c:f>
              <c:numCache>
                <c:formatCode>0.00</c:formatCode>
                <c:ptCount val="12"/>
                <c:pt idx="0">
                  <c:v>0.59868421052631593</c:v>
                </c:pt>
                <c:pt idx="1">
                  <c:v>0.60144736842105306</c:v>
                </c:pt>
                <c:pt idx="2">
                  <c:v>0.56217391304347863</c:v>
                </c:pt>
                <c:pt idx="3">
                  <c:v>0.54166666666666607</c:v>
                </c:pt>
                <c:pt idx="4">
                  <c:v>0.16987499999999933</c:v>
                </c:pt>
                <c:pt idx="5">
                  <c:v>0.3788636363636364</c:v>
                </c:pt>
                <c:pt idx="6">
                  <c:v>0.77880952380952362</c:v>
                </c:pt>
                <c:pt idx="7">
                  <c:v>0.76261363636363555</c:v>
                </c:pt>
                <c:pt idx="8">
                  <c:v>0.80226190476190506</c:v>
                </c:pt>
                <c:pt idx="9">
                  <c:v>0.48452380952381002</c:v>
                </c:pt>
                <c:pt idx="10">
                  <c:v>0.2252380952380939</c:v>
                </c:pt>
                <c:pt idx="11">
                  <c:v>0.4344318181818192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3-4D72-BF05-18821F458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055104"/>
        <c:axId val="7380554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'[1]Eastern Shore'!$A$33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'[1]Eastern Shore'!$B$33:$M$33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673-4D72-BF05-18821F45854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Roanoke!$A$34</c:f>
              <c:strCache>
                <c:ptCount val="1"/>
                <c:pt idx="0">
                  <c:v>2019-2021 Avg. (3yr)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Roanoke!$B$34:$M$34</c:f>
              <c:numCache>
                <c:formatCode>0.00</c:formatCode>
                <c:ptCount val="12"/>
                <c:pt idx="0">
                  <c:v>0.39945029239766061</c:v>
                </c:pt>
                <c:pt idx="1">
                  <c:v>0.40017894736842113</c:v>
                </c:pt>
                <c:pt idx="2">
                  <c:v>0.35964989020641208</c:v>
                </c:pt>
                <c:pt idx="3">
                  <c:v>0.32976507936507904</c:v>
                </c:pt>
                <c:pt idx="4">
                  <c:v>0.2097295454545455</c:v>
                </c:pt>
                <c:pt idx="5">
                  <c:v>0.36067803030303064</c:v>
                </c:pt>
                <c:pt idx="6">
                  <c:v>0.61763802308802307</c:v>
                </c:pt>
                <c:pt idx="7">
                  <c:v>0.62120122655122623</c:v>
                </c:pt>
                <c:pt idx="8">
                  <c:v>0.59739880952380953</c:v>
                </c:pt>
                <c:pt idx="9">
                  <c:v>0.51552611832611817</c:v>
                </c:pt>
                <c:pt idx="10">
                  <c:v>0.43699603174603102</c:v>
                </c:pt>
                <c:pt idx="11">
                  <c:v>0.49803600288600336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73-4D72-BF05-18821F458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55104"/>
        <c:axId val="738055432"/>
      </c:lineChart>
      <c:catAx>
        <c:axId val="738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432"/>
        <c:crosses val="autoZero"/>
        <c:auto val="1"/>
        <c:lblAlgn val="ctr"/>
        <c:lblOffset val="100"/>
        <c:noMultiLvlLbl val="0"/>
      </c:catAx>
      <c:valAx>
        <c:axId val="73805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9.1081593927893736E-2"/>
              <c:y val="0.3486424042624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Wakefield Wheat Basis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Wakefield!$A$30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Wakefield!$B$30:$M$30</c:f>
              <c:numCache>
                <c:formatCode>0.00</c:formatCode>
                <c:ptCount val="12"/>
                <c:pt idx="5">
                  <c:v>-0.27957499999999946</c:v>
                </c:pt>
                <c:pt idx="6">
                  <c:v>-0.31102727272727293</c:v>
                </c:pt>
                <c:pt idx="7">
                  <c:v>-0.60409090909090857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6-4335-A280-D414A78D134E}"/>
            </c:ext>
          </c:extLst>
        </c:ser>
        <c:ser>
          <c:idx val="1"/>
          <c:order val="1"/>
          <c:tx>
            <c:strRef>
              <c:f>Wakefield!$A$31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Wakefield!$B$31:$M$31</c:f>
              <c:numCache>
                <c:formatCode>0.00</c:formatCode>
                <c:ptCount val="12"/>
                <c:pt idx="5">
                  <c:v>-9.7954545454545183E-2</c:v>
                </c:pt>
                <c:pt idx="6">
                  <c:v>-0.27556818181818166</c:v>
                </c:pt>
                <c:pt idx="7">
                  <c:v>-0.56261904761904802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6-4335-A280-D414A78D134E}"/>
            </c:ext>
          </c:extLst>
        </c:ser>
        <c:ser>
          <c:idx val="2"/>
          <c:order val="2"/>
          <c:tx>
            <c:strRef>
              <c:f>Wakefield!$A$32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Wakefield!$B$32:$M$32</c:f>
              <c:numCache>
                <c:formatCode>0.00</c:formatCode>
                <c:ptCount val="12"/>
                <c:pt idx="5">
                  <c:v>8.8636363636362958E-3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6-4335-A280-D414A78D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055104"/>
        <c:axId val="73805543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'[1]Eastern Shore'!$A$33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'[1]Eastern Shore'!$B$5:$M$5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'[1]Eastern Shore'!$B$33:$M$33</c15:sqref>
                        </c15:formulaRef>
                      </c:ext>
                    </c:extLst>
                    <c:numCache>
                      <c:formatCode>0.00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6F6-4335-A280-D414A78D134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Wakefield!$A$34</c:f>
              <c:strCache>
                <c:ptCount val="1"/>
                <c:pt idx="0">
                  <c:v>2019-2021 Avg. (3yr)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'[1]Eastern Shore'!$B$5:$M$5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Wakefield!$B$34:$M$34</c:f>
              <c:numCache>
                <c:formatCode>0.00</c:formatCode>
                <c:ptCount val="12"/>
                <c:pt idx="5">
                  <c:v>-0.12288863636363612</c:v>
                </c:pt>
                <c:pt idx="6">
                  <c:v>-0.29329772727272729</c:v>
                </c:pt>
                <c:pt idx="7">
                  <c:v>-0.58335497835497829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F6-4335-A280-D414A78D1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55104"/>
        <c:axId val="738055432"/>
      </c:lineChart>
      <c:catAx>
        <c:axId val="738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432"/>
        <c:crosses val="autoZero"/>
        <c:auto val="1"/>
        <c:lblAlgn val="ctr"/>
        <c:lblOffset val="100"/>
        <c:noMultiLvlLbl val="0"/>
      </c:catAx>
      <c:valAx>
        <c:axId val="73805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$/bushel</a:t>
                </a:r>
              </a:p>
            </c:rich>
          </c:tx>
          <c:layout>
            <c:manualLayout>
              <c:xMode val="edge"/>
              <c:yMode val="edge"/>
              <c:x val="9.1081593927893736E-2"/>
              <c:y val="0.3486424042624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5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Virginia Wheat Basis 2015-2021 ($/Bushel)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'Average Basis 2015-2021'!$B$3</c:f>
              <c:strCache>
                <c:ptCount val="1"/>
                <c:pt idx="0">
                  <c:v>Eastern Shore</c:v>
                </c:pt>
              </c:strCache>
            </c:strRef>
          </c:tx>
          <c:spPr>
            <a:ln w="28575" cap="rnd">
              <a:solidFill>
                <a:srgbClr val="75787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5787B"/>
              </a:solidFill>
              <a:ln w="9525">
                <a:solidFill>
                  <a:srgbClr val="75787B"/>
                </a:solidFill>
              </a:ln>
              <a:effectLst/>
            </c:spPr>
          </c:marker>
          <c:cat>
            <c:strRef>
              <c:f>'Average Basis 2015-2021'!$C$2:$N$2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Basis 2015-2021'!$C$3:$N$3</c:f>
              <c:numCache>
                <c:formatCode>0.00</c:formatCode>
                <c:ptCount val="12"/>
                <c:pt idx="0">
                  <c:v>-0.43663390000737134</c:v>
                </c:pt>
                <c:pt idx="1">
                  <c:v>-0.37057565789473657</c:v>
                </c:pt>
                <c:pt idx="2">
                  <c:v>-0.43469893029675638</c:v>
                </c:pt>
                <c:pt idx="3">
                  <c:v>-0.39451503759398499</c:v>
                </c:pt>
                <c:pt idx="4">
                  <c:v>-0.43905746753246733</c:v>
                </c:pt>
                <c:pt idx="5">
                  <c:v>-0.51155017006802717</c:v>
                </c:pt>
                <c:pt idx="6">
                  <c:v>-0.49253092145949279</c:v>
                </c:pt>
                <c:pt idx="7">
                  <c:v>-0.47216238471673266</c:v>
                </c:pt>
                <c:pt idx="8">
                  <c:v>-0.49167467776584289</c:v>
                </c:pt>
                <c:pt idx="9">
                  <c:v>-0.54758363918690012</c:v>
                </c:pt>
                <c:pt idx="10">
                  <c:v>-0.48015761904761939</c:v>
                </c:pt>
                <c:pt idx="11">
                  <c:v>-0.40576277056277055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7-4252-B788-14DA455D57C8}"/>
            </c:ext>
          </c:extLst>
        </c:ser>
        <c:ser>
          <c:idx val="1"/>
          <c:order val="1"/>
          <c:tx>
            <c:strRef>
              <c:f>'Average Basis 2015-2021'!$B$4</c:f>
              <c:strCache>
                <c:ptCount val="1"/>
                <c:pt idx="0">
                  <c:v>Middle Peninsula</c:v>
                </c:pt>
              </c:strCache>
            </c:strRef>
          </c:tx>
          <c:spPr>
            <a:ln w="28575" cap="rnd">
              <a:solidFill>
                <a:srgbClr val="E8772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E87722"/>
                </a:solidFill>
              </a:ln>
              <a:effectLst/>
            </c:spPr>
          </c:marker>
          <c:cat>
            <c:strRef>
              <c:f>'Average Basis 2015-2021'!$C$2:$N$2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Basis 2015-2021'!$C$4:$N$4</c:f>
              <c:numCache>
                <c:formatCode>0.00</c:formatCode>
                <c:ptCount val="12"/>
                <c:pt idx="0">
                  <c:v>-0.24528021142667594</c:v>
                </c:pt>
                <c:pt idx="1">
                  <c:v>-0.21706654135338344</c:v>
                </c:pt>
                <c:pt idx="2">
                  <c:v>-0.25015995267672292</c:v>
                </c:pt>
                <c:pt idx="3">
                  <c:v>-0.27872638739706396</c:v>
                </c:pt>
                <c:pt idx="4">
                  <c:v>-0.31095701298701284</c:v>
                </c:pt>
                <c:pt idx="5">
                  <c:v>-0.12106445578231284</c:v>
                </c:pt>
                <c:pt idx="6">
                  <c:v>-0.18358806431663563</c:v>
                </c:pt>
                <c:pt idx="7">
                  <c:v>-0.14209172156346059</c:v>
                </c:pt>
                <c:pt idx="8">
                  <c:v>-0.14941013993316599</c:v>
                </c:pt>
                <c:pt idx="9">
                  <c:v>-0.1739670619235838</c:v>
                </c:pt>
                <c:pt idx="10">
                  <c:v>-0.15109206349206353</c:v>
                </c:pt>
                <c:pt idx="11">
                  <c:v>-7.9238690476190587E-2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7-4252-B788-14DA455D57C8}"/>
            </c:ext>
          </c:extLst>
        </c:ser>
        <c:ser>
          <c:idx val="2"/>
          <c:order val="2"/>
          <c:tx>
            <c:strRef>
              <c:f>'Average Basis 2015-2021'!$B$5</c:f>
              <c:strCache>
                <c:ptCount val="1"/>
                <c:pt idx="0">
                  <c:v>Roanoke</c:v>
                </c:pt>
              </c:strCache>
            </c:strRef>
          </c:tx>
          <c:spPr>
            <a:ln w="28575" cap="rnd">
              <a:solidFill>
                <a:srgbClr val="861F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61F41"/>
              </a:solidFill>
              <a:ln w="9525">
                <a:solidFill>
                  <a:srgbClr val="861F41"/>
                </a:solidFill>
              </a:ln>
              <a:effectLst/>
            </c:spPr>
          </c:marker>
          <c:cat>
            <c:strRef>
              <c:f>'Average Basis 2015-2021'!$C$2:$N$2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'Average Basis 2015-2021'!$C$5:$N$5</c:f>
              <c:numCache>
                <c:formatCode>0.00</c:formatCode>
                <c:ptCount val="12"/>
                <c:pt idx="0">
                  <c:v>0.26634836000189555</c:v>
                </c:pt>
                <c:pt idx="1">
                  <c:v>0.28959060150375965</c:v>
                </c:pt>
                <c:pt idx="2">
                  <c:v>0.28658290446613421</c:v>
                </c:pt>
                <c:pt idx="3">
                  <c:v>0.29970218403150739</c:v>
                </c:pt>
                <c:pt idx="4">
                  <c:v>0.22955732838589984</c:v>
                </c:pt>
                <c:pt idx="5">
                  <c:v>0.37723554421768718</c:v>
                </c:pt>
                <c:pt idx="6">
                  <c:v>0.34674050711193577</c:v>
                </c:pt>
                <c:pt idx="7">
                  <c:v>0.34196618671183882</c:v>
                </c:pt>
                <c:pt idx="8">
                  <c:v>0.33728246509129967</c:v>
                </c:pt>
                <c:pt idx="9">
                  <c:v>0.30027116641122842</c:v>
                </c:pt>
                <c:pt idx="10">
                  <c:v>0.27205170068027179</c:v>
                </c:pt>
                <c:pt idx="11">
                  <c:v>0.31422319109461977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A7-4252-B788-14DA455D5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656680"/>
        <c:axId val="695655696"/>
      </c:lineChart>
      <c:catAx>
        <c:axId val="69565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55696"/>
        <c:crosses val="autoZero"/>
        <c:auto val="1"/>
        <c:lblAlgn val="ctr"/>
        <c:lblOffset val="100"/>
        <c:noMultiLvlLbl val="0"/>
      </c:catAx>
      <c:valAx>
        <c:axId val="69565569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5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Tit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Tit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Tit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Tit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Tit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35</xdr:row>
      <xdr:rowOff>142875</xdr:rowOff>
    </xdr:from>
    <xdr:to>
      <xdr:col>9</xdr:col>
      <xdr:colOff>266700</xdr:colOff>
      <xdr:row>36</xdr:row>
      <xdr:rowOff>200025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10DE05-A00B-4DF3-8D8B-7C3F22142C6D}"/>
            </a:ext>
          </a:extLst>
        </xdr:cNvPr>
        <xdr:cNvSpPr txBox="1"/>
      </xdr:nvSpPr>
      <xdr:spPr>
        <a:xfrm>
          <a:off x="5848350" y="5038725"/>
          <a:ext cx="2790825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  <xdr:twoCellAnchor>
    <xdr:from>
      <xdr:col>14</xdr:col>
      <xdr:colOff>10432</xdr:colOff>
      <xdr:row>4</xdr:row>
      <xdr:rowOff>-1</xdr:rowOff>
    </xdr:from>
    <xdr:to>
      <xdr:col>27</xdr:col>
      <xdr:colOff>805996</xdr:colOff>
      <xdr:row>35</xdr:row>
      <xdr:rowOff>60775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1AA07A-912F-4DA9-A015-CF63D5DC8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35</xdr:row>
      <xdr:rowOff>142875</xdr:rowOff>
    </xdr:from>
    <xdr:to>
      <xdr:col>9</xdr:col>
      <xdr:colOff>266700</xdr:colOff>
      <xdr:row>36</xdr:row>
      <xdr:rowOff>200025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A9643-CEB7-43B9-8DDD-9C202D0C8C1E}"/>
            </a:ext>
          </a:extLst>
        </xdr:cNvPr>
        <xdr:cNvSpPr txBox="1"/>
      </xdr:nvSpPr>
      <xdr:spPr>
        <a:xfrm>
          <a:off x="4114800" y="5038725"/>
          <a:ext cx="2324100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32</xdr:col>
      <xdr:colOff>12699</xdr:colOff>
      <xdr:row>34</xdr:row>
      <xdr:rowOff>63951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85FEBF-4C60-4767-B4E3-2ACBCA9F7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35</xdr:row>
      <xdr:rowOff>142875</xdr:rowOff>
    </xdr:from>
    <xdr:to>
      <xdr:col>9</xdr:col>
      <xdr:colOff>266700</xdr:colOff>
      <xdr:row>36</xdr:row>
      <xdr:rowOff>200025</xdr:rowOff>
    </xdr:to>
    <xdr:sp macro="" textlink="">
      <xdr:nvSpPr>
        <xdr:cNvPr id="3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989C47-E99F-4DA3-88F7-6A4F045A99FC}"/>
            </a:ext>
          </a:extLst>
        </xdr:cNvPr>
        <xdr:cNvSpPr txBox="1"/>
      </xdr:nvSpPr>
      <xdr:spPr>
        <a:xfrm>
          <a:off x="5848350" y="5038725"/>
          <a:ext cx="2790825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27</xdr:col>
      <xdr:colOff>798739</xdr:colOff>
      <xdr:row>35</xdr:row>
      <xdr:rowOff>67126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85C240-FF69-415E-95BD-F9FB38D3F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35</xdr:row>
      <xdr:rowOff>142875</xdr:rowOff>
    </xdr:from>
    <xdr:to>
      <xdr:col>9</xdr:col>
      <xdr:colOff>266700</xdr:colOff>
      <xdr:row>36</xdr:row>
      <xdr:rowOff>200025</xdr:rowOff>
    </xdr:to>
    <xdr:sp macro="" textlink="">
      <xdr:nvSpPr>
        <xdr:cNvPr id="3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D5729-4145-4E96-8D44-7F74AFB3DC0F}"/>
            </a:ext>
          </a:extLst>
        </xdr:cNvPr>
        <xdr:cNvSpPr txBox="1"/>
      </xdr:nvSpPr>
      <xdr:spPr>
        <a:xfrm>
          <a:off x="5848350" y="5038725"/>
          <a:ext cx="2790825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27</xdr:col>
      <xdr:colOff>798739</xdr:colOff>
      <xdr:row>35</xdr:row>
      <xdr:rowOff>63951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220FED-0FBF-440E-AACF-032B64304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35</xdr:row>
      <xdr:rowOff>142875</xdr:rowOff>
    </xdr:from>
    <xdr:to>
      <xdr:col>9</xdr:col>
      <xdr:colOff>266700</xdr:colOff>
      <xdr:row>36</xdr:row>
      <xdr:rowOff>200025</xdr:rowOff>
    </xdr:to>
    <xdr:sp macro="" textlink="">
      <xdr:nvSpPr>
        <xdr:cNvPr id="3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2C811-C503-4C18-9277-324F5DD68A11}"/>
            </a:ext>
          </a:extLst>
        </xdr:cNvPr>
        <xdr:cNvSpPr txBox="1"/>
      </xdr:nvSpPr>
      <xdr:spPr>
        <a:xfrm>
          <a:off x="5848350" y="5038725"/>
          <a:ext cx="2790825" cy="295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Back</a:t>
          </a:r>
          <a:r>
            <a:rPr lang="en-US" sz="1100" baseline="0"/>
            <a:t> to the Title Page</a:t>
          </a:r>
          <a:endParaRPr lang="en-US" sz="1100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27</xdr:col>
      <xdr:colOff>798739</xdr:colOff>
      <xdr:row>35</xdr:row>
      <xdr:rowOff>67126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592114-F623-4561-8D36-97D31D7D4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7</xdr:row>
      <xdr:rowOff>127000</xdr:rowOff>
    </xdr:from>
    <xdr:to>
      <xdr:col>18</xdr:col>
      <xdr:colOff>419100</xdr:colOff>
      <xdr:row>26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384F92-F75A-6401-F559-BCC62561A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n%20Basis%20Tables%20-%202015-2021%20Updated%20Ja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ern Shore"/>
      <sheetName val="Harrisonburg"/>
      <sheetName val="Petersburg"/>
      <sheetName val="Wakefield"/>
      <sheetName val="Middle Peninsula"/>
      <sheetName val="Norfolk-Terminal"/>
      <sheetName val="Norfolk"/>
      <sheetName val="Hopewell"/>
      <sheetName val="Average Basis 2015-2021"/>
      <sheetName val="Six-Location Avg"/>
      <sheetName val="ES Case Study"/>
    </sheetNames>
    <sheetDataSet>
      <sheetData sheetId="0"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rgbClr val="000000"/>
    </a:dk1>
    <a:lt1>
      <a:srgbClr val="FFFFFF"/>
    </a:lt1>
    <a:dk2>
      <a:srgbClr val="000000"/>
    </a:dk2>
    <a:lt2>
      <a:srgbClr val="FFFFFF"/>
    </a:lt2>
    <a:accent1>
      <a:srgbClr val="861F41"/>
    </a:accent1>
    <a:accent2>
      <a:srgbClr val="E87722"/>
    </a:accent2>
    <a:accent3>
      <a:srgbClr val="75787B"/>
    </a:accent3>
    <a:accent4>
      <a:srgbClr val="FFC000"/>
    </a:accent4>
    <a:accent5>
      <a:srgbClr val="000000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ustom 2">
    <a:dk1>
      <a:srgbClr val="000000"/>
    </a:dk1>
    <a:lt1>
      <a:srgbClr val="FFFFFF"/>
    </a:lt1>
    <a:dk2>
      <a:srgbClr val="000000"/>
    </a:dk2>
    <a:lt2>
      <a:srgbClr val="FFFFFF"/>
    </a:lt2>
    <a:accent1>
      <a:srgbClr val="861F41"/>
    </a:accent1>
    <a:accent2>
      <a:srgbClr val="E87722"/>
    </a:accent2>
    <a:accent3>
      <a:srgbClr val="75787B"/>
    </a:accent3>
    <a:accent4>
      <a:srgbClr val="FFC000"/>
    </a:accent4>
    <a:accent5>
      <a:srgbClr val="000000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ustom 2">
    <a:dk1>
      <a:srgbClr val="000000"/>
    </a:dk1>
    <a:lt1>
      <a:srgbClr val="FFFFFF"/>
    </a:lt1>
    <a:dk2>
      <a:srgbClr val="000000"/>
    </a:dk2>
    <a:lt2>
      <a:srgbClr val="FFFFFF"/>
    </a:lt2>
    <a:accent1>
      <a:srgbClr val="861F41"/>
    </a:accent1>
    <a:accent2>
      <a:srgbClr val="E87722"/>
    </a:accent2>
    <a:accent3>
      <a:srgbClr val="75787B"/>
    </a:accent3>
    <a:accent4>
      <a:srgbClr val="FFC000"/>
    </a:accent4>
    <a:accent5>
      <a:srgbClr val="000000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2">
    <a:dk1>
      <a:srgbClr val="000000"/>
    </a:dk1>
    <a:lt1>
      <a:srgbClr val="FFFFFF"/>
    </a:lt1>
    <a:dk2>
      <a:srgbClr val="000000"/>
    </a:dk2>
    <a:lt2>
      <a:srgbClr val="FFFFFF"/>
    </a:lt2>
    <a:accent1>
      <a:srgbClr val="861F41"/>
    </a:accent1>
    <a:accent2>
      <a:srgbClr val="E87722"/>
    </a:accent2>
    <a:accent3>
      <a:srgbClr val="75787B"/>
    </a:accent3>
    <a:accent4>
      <a:srgbClr val="FFC000"/>
    </a:accent4>
    <a:accent5>
      <a:srgbClr val="000000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ustom 2">
    <a:dk1>
      <a:srgbClr val="000000"/>
    </a:dk1>
    <a:lt1>
      <a:srgbClr val="FFFFFF"/>
    </a:lt1>
    <a:dk2>
      <a:srgbClr val="000000"/>
    </a:dk2>
    <a:lt2>
      <a:srgbClr val="FFFFFF"/>
    </a:lt2>
    <a:accent1>
      <a:srgbClr val="861F41"/>
    </a:accent1>
    <a:accent2>
      <a:srgbClr val="E87722"/>
    </a:accent2>
    <a:accent3>
      <a:srgbClr val="75787B"/>
    </a:accent3>
    <a:accent4>
      <a:srgbClr val="FFC000"/>
    </a:accent4>
    <a:accent5>
      <a:srgbClr val="000000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tabSelected="1" zoomScale="70" zoomScaleNormal="70" workbookViewId="0">
      <selection activeCell="C40" sqref="C40"/>
    </sheetView>
  </sheetViews>
  <sheetFormatPr defaultColWidth="11" defaultRowHeight="15.5"/>
  <cols>
    <col min="1" max="1" width="22.6640625" style="1" customWidth="1"/>
    <col min="2" max="2" width="12.25" style="1" customWidth="1"/>
    <col min="3" max="13" width="12.58203125" style="1" customWidth="1"/>
    <col min="14" max="14" width="9.9140625" style="1" customWidth="1"/>
    <col min="15" max="16384" width="11" style="1"/>
  </cols>
  <sheetData>
    <row r="1" spans="1:13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3">
      <c r="A6" s="11" t="s">
        <v>32</v>
      </c>
      <c r="B6" s="13" t="s">
        <v>33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41</v>
      </c>
      <c r="M6" s="13" t="s">
        <v>42</v>
      </c>
    </row>
    <row r="7" spans="1:13" ht="18.5">
      <c r="A7" s="3" t="s">
        <v>16</v>
      </c>
    </row>
    <row r="8" spans="1:13">
      <c r="A8" s="4">
        <v>2015</v>
      </c>
      <c r="B8" s="5">
        <v>5.4358749999999993</v>
      </c>
      <c r="C8" s="5">
        <v>5.174868421052631</v>
      </c>
      <c r="D8" s="5">
        <v>5.0857954545454547</v>
      </c>
      <c r="E8" s="5">
        <v>5.0176190476190472</v>
      </c>
      <c r="F8" s="5">
        <v>4.8998749999999998</v>
      </c>
      <c r="G8" s="5">
        <v>5.188863636363636</v>
      </c>
      <c r="H8" s="5">
        <v>5.469659090909091</v>
      </c>
      <c r="I8" s="5">
        <v>4.9882142857142853</v>
      </c>
      <c r="J8" s="5">
        <v>4.8598809523809523</v>
      </c>
      <c r="K8" s="5">
        <v>5.069886363636364</v>
      </c>
      <c r="L8" s="5">
        <v>4.9547500000000007</v>
      </c>
      <c r="M8" s="5">
        <v>4.7440909090909091</v>
      </c>
    </row>
    <row r="9" spans="1:13">
      <c r="A9" s="4">
        <v>2016</v>
      </c>
      <c r="B9" s="5">
        <v>4.7319736842105264</v>
      </c>
      <c r="C9" s="5">
        <v>4.6012500000000003</v>
      </c>
      <c r="D9" s="5">
        <v>4.6376136363636364</v>
      </c>
      <c r="E9" s="5">
        <v>4.7096428571428568</v>
      </c>
      <c r="F9" s="5">
        <v>4.6510714285714281</v>
      </c>
      <c r="G9" s="5">
        <v>4.7526136363636367</v>
      </c>
      <c r="H9" s="5">
        <v>4.1887499999999998</v>
      </c>
      <c r="I9" s="5">
        <v>4.0709782608695653</v>
      </c>
      <c r="J9" s="5">
        <v>3.909761904761905</v>
      </c>
      <c r="K9" s="5">
        <v>4.0877380952380955</v>
      </c>
      <c r="L9" s="5">
        <v>4.0322619047619046</v>
      </c>
      <c r="M9" s="5">
        <v>3.9744047619047622</v>
      </c>
    </row>
    <row r="10" spans="1:13">
      <c r="A10" s="4">
        <v>2017</v>
      </c>
      <c r="B10" s="5">
        <v>4.3550827205882356</v>
      </c>
      <c r="C10" s="5">
        <v>4.3747368421052633</v>
      </c>
      <c r="D10" s="5">
        <v>4.2727173913043481</v>
      </c>
      <c r="E10" s="5">
        <v>4.2007894736842104</v>
      </c>
      <c r="F10" s="5">
        <v>4.2977272727272728</v>
      </c>
      <c r="G10" s="5">
        <v>4.5369318181818183</v>
      </c>
      <c r="H10" s="5">
        <v>5.0412499999999998</v>
      </c>
      <c r="I10" s="5">
        <v>4.2886956521739128</v>
      </c>
      <c r="J10" s="5">
        <v>4.3702499999999995</v>
      </c>
      <c r="K10" s="5">
        <v>4.3481818181818177</v>
      </c>
      <c r="L10" s="5">
        <v>4.2225000000000001</v>
      </c>
      <c r="M10" s="5">
        <v>4.1081250000000002</v>
      </c>
    </row>
    <row r="11" spans="1:13">
      <c r="A11" s="4">
        <v>2018</v>
      </c>
      <c r="B11" s="5">
        <v>4.3248809523809522</v>
      </c>
      <c r="C11" s="5">
        <v>4.5564473684210522</v>
      </c>
      <c r="D11" s="5">
        <v>4.7471428571428573</v>
      </c>
      <c r="E11" s="5">
        <v>4.7489285714285714</v>
      </c>
      <c r="F11" s="5">
        <v>5.1676136363636367</v>
      </c>
      <c r="G11" s="5">
        <v>5.0079761904761906</v>
      </c>
      <c r="H11" s="5">
        <v>5.0735714285714284</v>
      </c>
      <c r="I11" s="5">
        <v>5.3831521739130439</v>
      </c>
      <c r="J11" s="5">
        <v>5.0380263157894731</v>
      </c>
      <c r="K11" s="5">
        <v>5.1121739130434785</v>
      </c>
      <c r="L11" s="5">
        <v>5.0532142857142857</v>
      </c>
      <c r="M11" s="5">
        <v>5.1746249999999998</v>
      </c>
    </row>
    <row r="12" spans="1:13">
      <c r="A12" s="4">
        <v>2019</v>
      </c>
      <c r="B12" s="5">
        <v>5.1678571428571436</v>
      </c>
      <c r="C12" s="5">
        <v>4.9946052631578945</v>
      </c>
      <c r="D12" s="5">
        <v>4.5333333333333332</v>
      </c>
      <c r="E12" s="5">
        <v>4.5054761904761902</v>
      </c>
      <c r="F12" s="5">
        <v>4.5773863636363634</v>
      </c>
      <c r="G12" s="5">
        <v>5.2483749999999993</v>
      </c>
      <c r="H12" s="5">
        <v>5.0627272727272725</v>
      </c>
      <c r="I12" s="5">
        <v>4.7540909090909089</v>
      </c>
      <c r="J12" s="5">
        <v>4.7898750000000003</v>
      </c>
      <c r="K12" s="5">
        <v>5.08</v>
      </c>
      <c r="L12" s="5">
        <v>5.1595000000000004</v>
      </c>
      <c r="M12" s="5">
        <v>5.4245238095238095</v>
      </c>
    </row>
    <row r="13" spans="1:13">
      <c r="A13" s="4">
        <v>2020</v>
      </c>
      <c r="B13" s="5">
        <v>5.6504761904761907</v>
      </c>
      <c r="C13" s="5">
        <v>5.492105263157895</v>
      </c>
      <c r="D13" s="5">
        <v>5.3515909090909091</v>
      </c>
      <c r="E13" s="5">
        <v>5.4130952380952388</v>
      </c>
      <c r="F13" s="5">
        <v>5.1514999999999995</v>
      </c>
      <c r="G13" s="5">
        <v>4.9729545454545452</v>
      </c>
      <c r="H13" s="5">
        <v>5.2355681818181816</v>
      </c>
      <c r="I13" s="5">
        <v>5.1426190476190481</v>
      </c>
      <c r="J13" s="5">
        <v>5.4861904761904761</v>
      </c>
      <c r="K13" s="5">
        <v>6.062045454545455</v>
      </c>
      <c r="L13" s="5">
        <v>5.98475</v>
      </c>
      <c r="M13" s="5">
        <v>6</v>
      </c>
    </row>
    <row r="14" spans="1:13">
      <c r="A14" s="4">
        <v>2021</v>
      </c>
      <c r="B14" s="5">
        <v>6.5513157894736844</v>
      </c>
      <c r="C14" s="5">
        <v>6.518552631578947</v>
      </c>
      <c r="D14" s="5">
        <v>6.3578260869565213</v>
      </c>
      <c r="E14" s="5">
        <v>6.6783333333333337</v>
      </c>
      <c r="F14" s="5">
        <v>7.1001250000000002</v>
      </c>
      <c r="G14" s="5">
        <v>6.6711363636363634</v>
      </c>
      <c r="H14" s="5">
        <v>6.6511904761904761</v>
      </c>
      <c r="I14" s="5">
        <v>7.257386363636364</v>
      </c>
      <c r="J14" s="5">
        <v>7.0377380952380948</v>
      </c>
      <c r="K14" s="5">
        <v>7.4554761904761904</v>
      </c>
      <c r="L14" s="5">
        <v>8.0647619047619052</v>
      </c>
      <c r="M14" s="5">
        <v>7.8755681818181813</v>
      </c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5">
      <c r="A16" s="3" t="s">
        <v>14</v>
      </c>
    </row>
    <row r="17" spans="1:13">
      <c r="A17" s="4">
        <v>2015</v>
      </c>
      <c r="B17" s="5">
        <v>4.66</v>
      </c>
      <c r="C17" s="5">
        <v>4.53</v>
      </c>
      <c r="D17" s="5">
        <v>4.3</v>
      </c>
      <c r="E17" s="5">
        <v>4.34</v>
      </c>
      <c r="F17" s="5">
        <v>4.28</v>
      </c>
      <c r="G17" s="5">
        <v>4.34</v>
      </c>
      <c r="H17" s="5">
        <v>4.6100000000000003</v>
      </c>
      <c r="I17" s="5">
        <v>4.21</v>
      </c>
      <c r="J17" s="5">
        <v>4.08</v>
      </c>
      <c r="K17" s="5">
        <v>4.42</v>
      </c>
      <c r="L17" s="5">
        <v>4.45</v>
      </c>
      <c r="M17" s="5">
        <v>4.3</v>
      </c>
    </row>
    <row r="18" spans="1:13">
      <c r="A18" s="4">
        <v>2016</v>
      </c>
      <c r="B18" s="5">
        <v>4.2125000000000004</v>
      </c>
      <c r="C18" s="5">
        <v>4.1950000000000003</v>
      </c>
      <c r="D18" s="5">
        <v>4.17</v>
      </c>
      <c r="E18" s="5">
        <v>4.2474999999999996</v>
      </c>
      <c r="F18" s="5">
        <v>4.2024999999999997</v>
      </c>
      <c r="G18" s="5">
        <v>4.2279999999999998</v>
      </c>
      <c r="H18" s="5">
        <v>3.92</v>
      </c>
      <c r="I18" s="5">
        <v>3.78</v>
      </c>
      <c r="J18" s="5">
        <v>3.45</v>
      </c>
      <c r="K18" s="5">
        <v>3.66</v>
      </c>
      <c r="L18" s="5">
        <v>3.6166999999999998</v>
      </c>
      <c r="M18" s="5">
        <v>3.5779999999999998</v>
      </c>
    </row>
    <row r="19" spans="1:13">
      <c r="A19" s="4">
        <v>2017</v>
      </c>
      <c r="B19" s="5">
        <v>4.01</v>
      </c>
      <c r="C19" s="5">
        <v>4.16</v>
      </c>
      <c r="D19" s="5">
        <v>4.2</v>
      </c>
      <c r="E19" s="5">
        <v>4.03</v>
      </c>
      <c r="F19" s="5">
        <v>4.05</v>
      </c>
      <c r="G19" s="5">
        <v>4.22</v>
      </c>
      <c r="H19" s="5">
        <v>4.59</v>
      </c>
      <c r="I19" s="5">
        <v>3.8</v>
      </c>
      <c r="J19" s="5">
        <v>3.99</v>
      </c>
      <c r="K19" s="5">
        <v>3.93</v>
      </c>
      <c r="L19" s="5">
        <v>3.76</v>
      </c>
      <c r="M19" s="5">
        <v>3.78</v>
      </c>
    </row>
    <row r="20" spans="1:13">
      <c r="A20" s="4">
        <v>2018</v>
      </c>
      <c r="B20" s="5">
        <v>4.1500000000000004</v>
      </c>
      <c r="C20" s="5">
        <v>4.34</v>
      </c>
      <c r="D20" s="5">
        <v>4.57</v>
      </c>
      <c r="E20" s="5">
        <v>4.5599999999999996</v>
      </c>
      <c r="F20" s="5">
        <v>4.75</v>
      </c>
      <c r="G20" s="5">
        <v>4.585</v>
      </c>
      <c r="H20" s="5">
        <v>4.665</v>
      </c>
      <c r="I20" s="5">
        <v>5</v>
      </c>
      <c r="J20" s="5">
        <v>4.6550000000000002</v>
      </c>
      <c r="K20" s="5">
        <v>4.68</v>
      </c>
      <c r="L20" s="5">
        <v>4.51</v>
      </c>
      <c r="M20" s="5">
        <v>4.74</v>
      </c>
    </row>
    <row r="21" spans="1:13">
      <c r="A21" s="4">
        <v>2019</v>
      </c>
      <c r="B21" s="5">
        <v>4.8</v>
      </c>
      <c r="C21" s="5">
        <v>4.51</v>
      </c>
      <c r="D21" s="5">
        <v>4.16</v>
      </c>
      <c r="E21" s="5"/>
      <c r="F21" s="5"/>
      <c r="G21" s="5">
        <v>4.8499999999999996</v>
      </c>
      <c r="H21" s="5">
        <v>4.585</v>
      </c>
      <c r="I21" s="5">
        <v>4.33</v>
      </c>
      <c r="J21" s="5">
        <v>4.28</v>
      </c>
      <c r="K21" s="5"/>
      <c r="L21" s="5"/>
      <c r="M21" s="5"/>
    </row>
    <row r="22" spans="1:13">
      <c r="A22" s="4">
        <v>2020</v>
      </c>
      <c r="B22" s="5"/>
      <c r="C22" s="5"/>
      <c r="D22" s="5">
        <v>4.62</v>
      </c>
      <c r="E22">
        <v>4.9400000000000004</v>
      </c>
      <c r="F22">
        <v>4.6900000000000004</v>
      </c>
      <c r="G22">
        <v>4.5250000000000004</v>
      </c>
      <c r="H22">
        <v>4.7349999999999994</v>
      </c>
      <c r="I22">
        <v>4.6500000000000004</v>
      </c>
      <c r="J22">
        <v>4.9550000000000001</v>
      </c>
      <c r="K22">
        <v>5.15</v>
      </c>
      <c r="L22" s="5"/>
      <c r="M22" s="5"/>
    </row>
    <row r="23" spans="1:13">
      <c r="A23" s="4">
        <v>2021</v>
      </c>
      <c r="B23" s="5"/>
      <c r="C23" s="5"/>
      <c r="D23" s="5"/>
      <c r="E23"/>
      <c r="F23"/>
      <c r="G23" s="5">
        <v>6.05</v>
      </c>
      <c r="H23" s="5">
        <v>6.17</v>
      </c>
      <c r="I23" s="5">
        <v>6.81</v>
      </c>
      <c r="J23" s="5">
        <v>6.64</v>
      </c>
      <c r="K23" s="5">
        <v>7.01</v>
      </c>
      <c r="L23" s="5">
        <v>7.59</v>
      </c>
      <c r="M23" s="5">
        <v>7.45</v>
      </c>
    </row>
    <row r="24" spans="1:13">
      <c r="A24" s="4"/>
      <c r="B24" s="5"/>
      <c r="C24" s="5"/>
      <c r="D24" s="5"/>
      <c r="E24"/>
      <c r="F24"/>
      <c r="G24"/>
      <c r="H24"/>
      <c r="I24"/>
      <c r="J24"/>
      <c r="K24"/>
      <c r="L24" s="5"/>
      <c r="M24" s="5"/>
    </row>
    <row r="25" spans="1:13">
      <c r="A25" s="3" t="s">
        <v>13</v>
      </c>
    </row>
    <row r="26" spans="1:13">
      <c r="A26" s="4">
        <v>2015</v>
      </c>
      <c r="B26" s="5">
        <f>B17-B8</f>
        <v>-0.7758749999999992</v>
      </c>
      <c r="C26" s="5">
        <f t="shared" ref="C26:M26" si="0">C17-C8</f>
        <v>-0.64486842105263076</v>
      </c>
      <c r="D26" s="5">
        <f t="shared" si="0"/>
        <v>-0.78579545454545485</v>
      </c>
      <c r="E26" s="5">
        <f t="shared" si="0"/>
        <v>-0.67761904761904734</v>
      </c>
      <c r="F26" s="5">
        <f t="shared" si="0"/>
        <v>-0.61987499999999951</v>
      </c>
      <c r="G26" s="5">
        <f t="shared" si="0"/>
        <v>-0.84886363636363615</v>
      </c>
      <c r="H26" s="5">
        <f t="shared" si="0"/>
        <v>-0.85965909090909065</v>
      </c>
      <c r="I26" s="5">
        <f t="shared" si="0"/>
        <v>-0.7782142857142853</v>
      </c>
      <c r="J26" s="5">
        <f t="shared" si="0"/>
        <v>-0.77988095238095223</v>
      </c>
      <c r="K26" s="5">
        <f t="shared" si="0"/>
        <v>-0.64988636363636409</v>
      </c>
      <c r="L26" s="5">
        <f t="shared" si="0"/>
        <v>-0.50475000000000048</v>
      </c>
      <c r="M26" s="5">
        <f t="shared" si="0"/>
        <v>-0.44409090909090931</v>
      </c>
    </row>
    <row r="27" spans="1:13">
      <c r="A27" s="4">
        <v>2016</v>
      </c>
      <c r="B27" s="5">
        <f t="shared" ref="B27:M27" si="1">B18-B9</f>
        <v>-0.51947368421052609</v>
      </c>
      <c r="C27" s="5">
        <f t="shared" si="1"/>
        <v>-0.40625</v>
      </c>
      <c r="D27" s="5">
        <f t="shared" si="1"/>
        <v>-0.46761363636363651</v>
      </c>
      <c r="E27" s="5">
        <f t="shared" si="1"/>
        <v>-0.46214285714285719</v>
      </c>
      <c r="F27" s="5">
        <f t="shared" si="1"/>
        <v>-0.4485714285714284</v>
      </c>
      <c r="G27" s="5">
        <f t="shared" si="1"/>
        <v>-0.52461363636363689</v>
      </c>
      <c r="H27" s="5">
        <f t="shared" si="1"/>
        <v>-0.26874999999999982</v>
      </c>
      <c r="I27" s="5">
        <f t="shared" si="1"/>
        <v>-0.29097826086956546</v>
      </c>
      <c r="J27" s="5">
        <f t="shared" si="1"/>
        <v>-0.45976190476190482</v>
      </c>
      <c r="K27" s="5">
        <f t="shared" si="1"/>
        <v>-0.42773809523809536</v>
      </c>
      <c r="L27" s="5">
        <f t="shared" si="1"/>
        <v>-0.4155619047619048</v>
      </c>
      <c r="M27" s="5">
        <f t="shared" si="1"/>
        <v>-0.39640476190476237</v>
      </c>
    </row>
    <row r="28" spans="1:13">
      <c r="A28" s="4">
        <v>2017</v>
      </c>
      <c r="B28" s="5">
        <f t="shared" ref="B28:M28" si="2">B19-B10</f>
        <v>-0.34508272058823586</v>
      </c>
      <c r="C28" s="5">
        <f t="shared" si="2"/>
        <v>-0.21473684210526311</v>
      </c>
      <c r="D28" s="5">
        <f t="shared" si="2"/>
        <v>-7.2717391304347956E-2</v>
      </c>
      <c r="E28" s="5">
        <f t="shared" si="2"/>
        <v>-0.17078947368421016</v>
      </c>
      <c r="F28" s="5">
        <f t="shared" si="2"/>
        <v>-0.24772727272727302</v>
      </c>
      <c r="G28" s="5">
        <f t="shared" si="2"/>
        <v>-0.31693181818181859</v>
      </c>
      <c r="H28" s="5">
        <f t="shared" si="2"/>
        <v>-0.45124999999999993</v>
      </c>
      <c r="I28" s="5">
        <f t="shared" si="2"/>
        <v>-0.48869565217391298</v>
      </c>
      <c r="J28" s="5">
        <f t="shared" si="2"/>
        <v>-0.38024999999999931</v>
      </c>
      <c r="K28" s="5">
        <f t="shared" si="2"/>
        <v>-0.41818181818181754</v>
      </c>
      <c r="L28" s="5">
        <f t="shared" si="2"/>
        <v>-0.46250000000000036</v>
      </c>
      <c r="M28" s="5">
        <f t="shared" si="2"/>
        <v>-0.32812500000000044</v>
      </c>
    </row>
    <row r="29" spans="1:13">
      <c r="A29" s="4">
        <v>2018</v>
      </c>
      <c r="B29" s="5">
        <f t="shared" ref="B29:M29" si="3">B20-B11</f>
        <v>-0.1748809523809518</v>
      </c>
      <c r="C29" s="5">
        <f t="shared" si="3"/>
        <v>-0.21644736842105239</v>
      </c>
      <c r="D29" s="5">
        <f t="shared" si="3"/>
        <v>-0.17714285714285705</v>
      </c>
      <c r="E29" s="5">
        <f t="shared" si="3"/>
        <v>-0.18892857142857178</v>
      </c>
      <c r="F29" s="5">
        <f t="shared" si="3"/>
        <v>-0.41761363636363669</v>
      </c>
      <c r="G29" s="5">
        <f t="shared" si="3"/>
        <v>-0.42297619047619062</v>
      </c>
      <c r="H29" s="5">
        <f t="shared" si="3"/>
        <v>-0.40857142857142836</v>
      </c>
      <c r="I29" s="5">
        <f t="shared" si="3"/>
        <v>-0.3831521739130439</v>
      </c>
      <c r="J29" s="5">
        <f t="shared" si="3"/>
        <v>-0.38302631578947288</v>
      </c>
      <c r="K29" s="5">
        <f t="shared" si="3"/>
        <v>-0.43217391304347874</v>
      </c>
      <c r="L29" s="5">
        <f t="shared" si="3"/>
        <v>-0.54321428571428587</v>
      </c>
      <c r="M29" s="5">
        <f t="shared" si="3"/>
        <v>-0.43462499999999959</v>
      </c>
    </row>
    <row r="30" spans="1:13">
      <c r="A30" s="4">
        <v>2019</v>
      </c>
      <c r="B30" s="5">
        <f t="shared" ref="B30:J30" si="4">B21-B12</f>
        <v>-0.36785714285714377</v>
      </c>
      <c r="C30" s="5"/>
      <c r="D30" s="5">
        <f t="shared" si="4"/>
        <v>-0.37333333333333307</v>
      </c>
      <c r="E30" s="5"/>
      <c r="F30" s="5"/>
      <c r="G30" s="5">
        <f t="shared" si="4"/>
        <v>-0.3983749999999997</v>
      </c>
      <c r="H30" s="5">
        <f t="shared" si="4"/>
        <v>-0.47772727272727256</v>
      </c>
      <c r="I30" s="5">
        <f t="shared" si="4"/>
        <v>-0.42409090909090885</v>
      </c>
      <c r="J30" s="5">
        <f t="shared" si="4"/>
        <v>-0.50987500000000008</v>
      </c>
      <c r="K30" s="5"/>
      <c r="L30" s="5"/>
      <c r="M30" s="5"/>
    </row>
    <row r="31" spans="1:13">
      <c r="A31" s="4">
        <v>2020</v>
      </c>
      <c r="B31" s="5"/>
      <c r="C31" s="5"/>
      <c r="D31" s="5">
        <f t="shared" ref="D31:K31" si="5">D22-D13</f>
        <v>-0.73159090909090896</v>
      </c>
      <c r="E31" s="5">
        <f t="shared" si="5"/>
        <v>-0.47309523809523846</v>
      </c>
      <c r="F31" s="5">
        <f t="shared" si="5"/>
        <v>-0.46149999999999913</v>
      </c>
      <c r="G31" s="5">
        <f t="shared" si="5"/>
        <v>-0.44795454545454483</v>
      </c>
      <c r="H31" s="5">
        <f t="shared" si="5"/>
        <v>-0.50056818181818219</v>
      </c>
      <c r="I31" s="5">
        <f t="shared" si="5"/>
        <v>-0.49261904761904773</v>
      </c>
      <c r="J31" s="5">
        <f t="shared" si="5"/>
        <v>-0.53119047619047599</v>
      </c>
      <c r="K31" s="5">
        <f t="shared" si="5"/>
        <v>-0.9120454545454546</v>
      </c>
      <c r="L31" s="5"/>
      <c r="M31" s="5"/>
    </row>
    <row r="32" spans="1:13" ht="16" thickBot="1">
      <c r="A32" s="6">
        <v>2021</v>
      </c>
      <c r="B32" s="7"/>
      <c r="C32" s="7"/>
      <c r="D32" s="7"/>
      <c r="E32" s="7"/>
      <c r="F32" s="7"/>
      <c r="G32" s="7">
        <f t="shared" ref="G32:M32" si="6">G23-G14</f>
        <v>-0.6211363636363636</v>
      </c>
      <c r="H32" s="7">
        <f t="shared" si="6"/>
        <v>-0.48119047619047617</v>
      </c>
      <c r="I32" s="7">
        <f t="shared" si="6"/>
        <v>-0.44738636363636441</v>
      </c>
      <c r="J32" s="7">
        <f t="shared" si="6"/>
        <v>-0.39773809523809511</v>
      </c>
      <c r="K32" s="7">
        <f t="shared" si="6"/>
        <v>-0.44547619047619058</v>
      </c>
      <c r="L32" s="7">
        <f t="shared" si="6"/>
        <v>-0.47476190476190538</v>
      </c>
      <c r="M32" s="7">
        <f t="shared" si="6"/>
        <v>-0.42556818181818112</v>
      </c>
    </row>
    <row r="33" spans="1:1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3" t="s">
        <v>25</v>
      </c>
      <c r="B34" s="8">
        <f>AVERAGE(B30:B32)</f>
        <v>-0.36785714285714377</v>
      </c>
      <c r="C34" s="8"/>
      <c r="D34" s="8">
        <f t="shared" ref="D34:M34" si="7">AVERAGE(D30:D32)</f>
        <v>-0.55246212121212102</v>
      </c>
      <c r="E34" s="8">
        <f t="shared" si="7"/>
        <v>-0.47309523809523846</v>
      </c>
      <c r="F34" s="8">
        <f t="shared" si="7"/>
        <v>-0.46149999999999913</v>
      </c>
      <c r="G34" s="8">
        <f t="shared" si="7"/>
        <v>-0.48915530303030269</v>
      </c>
      <c r="H34" s="8">
        <f t="shared" si="7"/>
        <v>-0.48649531024531029</v>
      </c>
      <c r="I34" s="8">
        <f t="shared" si="7"/>
        <v>-0.45469877344877369</v>
      </c>
      <c r="J34" s="8">
        <f t="shared" si="7"/>
        <v>-0.47960119047619038</v>
      </c>
      <c r="K34" s="8">
        <f t="shared" si="7"/>
        <v>-0.67876082251082259</v>
      </c>
      <c r="L34" s="8">
        <f t="shared" si="7"/>
        <v>-0.47476190476190538</v>
      </c>
      <c r="M34" s="8">
        <f t="shared" si="7"/>
        <v>-0.42556818181818112</v>
      </c>
    </row>
    <row r="35" spans="1:13">
      <c r="A35" s="9" t="s">
        <v>26</v>
      </c>
      <c r="B35" s="10">
        <f>AVERAGE(B26:B32)</f>
        <v>-0.43663390000737134</v>
      </c>
      <c r="C35" s="10">
        <f t="shared" ref="C35:L35" si="8">AVERAGE(C26:C32)</f>
        <v>-0.37057565789473657</v>
      </c>
      <c r="D35" s="10">
        <f t="shared" si="8"/>
        <v>-0.43469893029675638</v>
      </c>
      <c r="E35" s="10">
        <f t="shared" si="8"/>
        <v>-0.39451503759398499</v>
      </c>
      <c r="F35" s="10">
        <f t="shared" si="8"/>
        <v>-0.43905746753246733</v>
      </c>
      <c r="G35" s="10">
        <f t="shared" si="8"/>
        <v>-0.51155017006802717</v>
      </c>
      <c r="H35" s="10">
        <f t="shared" si="8"/>
        <v>-0.49253092145949279</v>
      </c>
      <c r="I35" s="10">
        <f>AVERAGE(I26:I32)</f>
        <v>-0.47216238471673266</v>
      </c>
      <c r="J35" s="10">
        <f t="shared" si="8"/>
        <v>-0.49167467776584289</v>
      </c>
      <c r="K35" s="10">
        <f t="shared" si="8"/>
        <v>-0.54758363918690012</v>
      </c>
      <c r="L35" s="10">
        <f t="shared" si="8"/>
        <v>-0.48015761904761939</v>
      </c>
      <c r="M35" s="10">
        <f>AVERAGE(M26:M32)</f>
        <v>-0.40576277056277055</v>
      </c>
    </row>
    <row r="36" spans="1:13" ht="18.5">
      <c r="A36" s="16" t="s">
        <v>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8.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40" spans="1:1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A1:M4"/>
    <mergeCell ref="A36:M36"/>
    <mergeCell ref="A37:M37"/>
  </mergeCells>
  <phoneticPr fontId="8" type="noConversion"/>
  <pageMargins left="0.7" right="0.7" top="0.75" bottom="0.75" header="0.3" footer="0.3"/>
  <pageSetup scale="33" fitToHeight="0" orientation="landscape" r:id="rId1"/>
  <headerFooter>
    <oddHeader>&amp;R_x000D_&amp;D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6675-1DA1-4E93-A4ED-A700B120E164}">
  <dimension ref="A1:M37"/>
  <sheetViews>
    <sheetView topLeftCell="A7" zoomScale="70" zoomScaleNormal="70" workbookViewId="0">
      <selection activeCell="B35" sqref="B35:M35"/>
    </sheetView>
  </sheetViews>
  <sheetFormatPr defaultRowHeight="15.5"/>
  <cols>
    <col min="1" max="1" width="26.5" bestFit="1" customWidth="1"/>
    <col min="2" max="13" width="11.58203125" customWidth="1"/>
  </cols>
  <sheetData>
    <row r="1" spans="1:1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3">
      <c r="A6" s="11" t="s">
        <v>32</v>
      </c>
      <c r="B6" s="13" t="s">
        <v>33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41</v>
      </c>
      <c r="M6" s="13" t="s">
        <v>42</v>
      </c>
    </row>
    <row r="7" spans="1:13" ht="18.5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4">
        <v>2015</v>
      </c>
      <c r="B8" s="5">
        <v>5.4358749999999993</v>
      </c>
      <c r="C8" s="5">
        <v>5.174868421052631</v>
      </c>
      <c r="D8" s="5">
        <v>5.0857954545454547</v>
      </c>
      <c r="E8" s="5">
        <v>5.0176190476190472</v>
      </c>
      <c r="F8" s="5">
        <v>4.8998749999999998</v>
      </c>
      <c r="G8" s="5">
        <v>5.188863636363636</v>
      </c>
      <c r="H8" s="5">
        <v>5.469659090909091</v>
      </c>
      <c r="I8" s="5">
        <v>4.9882142857142853</v>
      </c>
      <c r="J8" s="5">
        <v>4.8598809523809523</v>
      </c>
      <c r="K8" s="5">
        <v>5.069886363636364</v>
      </c>
      <c r="L8" s="5">
        <v>4.9547500000000007</v>
      </c>
      <c r="M8" s="5">
        <v>4.7440909090909091</v>
      </c>
    </row>
    <row r="9" spans="1:13">
      <c r="A9" s="4">
        <v>2016</v>
      </c>
      <c r="B9" s="5">
        <v>4.7319736842105264</v>
      </c>
      <c r="C9" s="5">
        <v>4.6012500000000003</v>
      </c>
      <c r="D9" s="5">
        <v>4.6376136363636364</v>
      </c>
      <c r="E9" s="5">
        <v>4.7096428571428568</v>
      </c>
      <c r="F9" s="5">
        <v>4.6510714285714281</v>
      </c>
      <c r="G9" s="5">
        <v>4.7526136363636367</v>
      </c>
      <c r="H9" s="5">
        <v>4.1887499999999998</v>
      </c>
      <c r="I9" s="5">
        <v>4.0709782608695653</v>
      </c>
      <c r="J9" s="5">
        <v>3.909761904761905</v>
      </c>
      <c r="K9" s="5">
        <v>4.0877380952380955</v>
      </c>
      <c r="L9" s="5">
        <v>4.0322619047619046</v>
      </c>
      <c r="M9" s="5">
        <v>3.9744047619047622</v>
      </c>
    </row>
    <row r="10" spans="1:13">
      <c r="A10" s="4">
        <v>2017</v>
      </c>
      <c r="B10" s="5">
        <v>4.3550827205882356</v>
      </c>
      <c r="C10" s="5">
        <v>4.3747368421052633</v>
      </c>
      <c r="D10" s="5">
        <v>4.2727173913043481</v>
      </c>
      <c r="E10" s="5">
        <v>4.2007894736842104</v>
      </c>
      <c r="F10" s="5">
        <v>4.2977272727272728</v>
      </c>
      <c r="G10" s="5">
        <v>4.5369318181818183</v>
      </c>
      <c r="H10" s="5">
        <v>5.0412499999999998</v>
      </c>
      <c r="I10" s="5">
        <v>4.2886956521739128</v>
      </c>
      <c r="J10" s="5">
        <v>4.3702499999999995</v>
      </c>
      <c r="K10" s="5">
        <v>4.3481818181818177</v>
      </c>
      <c r="L10" s="5">
        <v>4.2225000000000001</v>
      </c>
      <c r="M10" s="5">
        <v>4.1081250000000002</v>
      </c>
    </row>
    <row r="11" spans="1:13">
      <c r="A11" s="4">
        <v>2018</v>
      </c>
      <c r="B11" s="5">
        <v>4.3248809523809522</v>
      </c>
      <c r="C11" s="5">
        <v>4.5564473684210522</v>
      </c>
      <c r="D11" s="5">
        <v>4.7471428571428573</v>
      </c>
      <c r="E11" s="5">
        <v>4.7489285714285714</v>
      </c>
      <c r="F11" s="5">
        <v>5.1676136363636367</v>
      </c>
      <c r="G11" s="5">
        <v>5.0079761904761906</v>
      </c>
      <c r="H11" s="5">
        <v>5.0735714285714284</v>
      </c>
      <c r="I11" s="5">
        <v>5.3831521739130439</v>
      </c>
      <c r="J11" s="5">
        <v>5.0380263157894731</v>
      </c>
      <c r="K11" s="5">
        <v>5.1121739130434785</v>
      </c>
      <c r="L11" s="5">
        <v>5.0532142857142857</v>
      </c>
      <c r="M11" s="5">
        <v>5.1746249999999998</v>
      </c>
    </row>
    <row r="12" spans="1:13">
      <c r="A12" s="4">
        <v>2019</v>
      </c>
      <c r="B12" s="5">
        <v>5.1678571428571436</v>
      </c>
      <c r="C12" s="5">
        <v>4.9946052631578945</v>
      </c>
      <c r="D12" s="5">
        <v>4.5333333333333332</v>
      </c>
      <c r="E12" s="5">
        <v>4.5054761904761902</v>
      </c>
      <c r="F12" s="5">
        <v>4.5773863636363634</v>
      </c>
      <c r="G12" s="5">
        <v>5.2483749999999993</v>
      </c>
      <c r="H12" s="5">
        <v>5.0627272727272725</v>
      </c>
      <c r="I12" s="5">
        <v>4.7540909090909089</v>
      </c>
      <c r="J12" s="5">
        <v>4.7898750000000003</v>
      </c>
      <c r="K12" s="5">
        <v>5.08</v>
      </c>
      <c r="L12" s="5">
        <v>5.1595000000000004</v>
      </c>
      <c r="M12" s="5">
        <v>5.4245238095238095</v>
      </c>
    </row>
    <row r="13" spans="1:13">
      <c r="A13" s="4">
        <v>2020</v>
      </c>
      <c r="B13" s="5">
        <v>5.6504761904761907</v>
      </c>
      <c r="C13" s="5">
        <v>5.492105263157895</v>
      </c>
      <c r="D13" s="5">
        <v>5.3515909090909091</v>
      </c>
      <c r="E13" s="5">
        <v>5.4130952380952388</v>
      </c>
      <c r="F13" s="5">
        <v>5.1514999999999995</v>
      </c>
      <c r="G13" s="5">
        <v>4.9729545454545452</v>
      </c>
      <c r="H13" s="5">
        <v>5.2355681818181816</v>
      </c>
      <c r="I13" s="5">
        <v>5.1426190476190481</v>
      </c>
      <c r="J13" s="5">
        <v>5.4861904761904761</v>
      </c>
      <c r="K13" s="5">
        <v>6.062045454545455</v>
      </c>
      <c r="L13" s="5">
        <v>5.98475</v>
      </c>
      <c r="M13" s="5">
        <v>6</v>
      </c>
    </row>
    <row r="14" spans="1:13">
      <c r="A14" s="4">
        <v>2021</v>
      </c>
      <c r="B14" s="5">
        <v>6.5513157894736844</v>
      </c>
      <c r="C14" s="5">
        <v>6.518552631578947</v>
      </c>
      <c r="D14" s="5">
        <v>6.3578260869565213</v>
      </c>
      <c r="E14" s="5">
        <v>6.6783333333333337</v>
      </c>
      <c r="F14" s="5">
        <v>7.1001250000000002</v>
      </c>
      <c r="G14" s="5">
        <v>6.6711363636363634</v>
      </c>
      <c r="H14" s="5">
        <v>6.6511904761904761</v>
      </c>
      <c r="I14" s="5">
        <v>7.257386363636364</v>
      </c>
      <c r="J14" s="5">
        <v>7.0377380952380948</v>
      </c>
      <c r="K14" s="5">
        <v>7.4554761904761904</v>
      </c>
      <c r="L14" s="5">
        <v>8.0647619047619052</v>
      </c>
      <c r="M14" s="5">
        <v>7.8755681818181813</v>
      </c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5">
      <c r="A16" s="3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4">
        <v>2015</v>
      </c>
      <c r="B17" s="5">
        <v>4.7728000000000002</v>
      </c>
      <c r="C17" s="5">
        <v>4.5247000000000002</v>
      </c>
      <c r="D17" s="5">
        <v>4.4679000000000002</v>
      </c>
      <c r="E17" s="5">
        <v>4.399</v>
      </c>
      <c r="F17" s="5">
        <v>4.2664999999999997</v>
      </c>
      <c r="G17" s="5">
        <v>4.7332000000000001</v>
      </c>
      <c r="H17" s="5">
        <v>5.0445000000000002</v>
      </c>
      <c r="I17" s="5">
        <v>4.5890000000000004</v>
      </c>
      <c r="J17" s="5">
        <v>4.2522000000000002</v>
      </c>
      <c r="K17" s="5"/>
      <c r="L17" s="5"/>
      <c r="M17" s="5"/>
    </row>
    <row r="18" spans="1:13">
      <c r="A18" s="4">
        <v>2016</v>
      </c>
      <c r="B18" s="5">
        <v>4.3250000000000002</v>
      </c>
      <c r="C18" s="5">
        <v>4.1773999999999996</v>
      </c>
      <c r="D18" s="5">
        <v>4.2659000000000002</v>
      </c>
      <c r="E18" s="5">
        <v>4.3105000000000002</v>
      </c>
      <c r="F18" s="5">
        <v>4.1894</v>
      </c>
      <c r="G18" s="5">
        <v>4.4473000000000003</v>
      </c>
      <c r="H18" s="5">
        <v>4.0419999999999998</v>
      </c>
      <c r="I18" s="5">
        <v>4.0236000000000001</v>
      </c>
      <c r="J18" s="5"/>
      <c r="K18" s="5"/>
      <c r="L18" s="5">
        <v>3.988</v>
      </c>
      <c r="M18" s="5">
        <v>3.9455</v>
      </c>
    </row>
    <row r="19" spans="1:13">
      <c r="A19" s="4">
        <v>2017</v>
      </c>
      <c r="B19" s="5">
        <v>4.24</v>
      </c>
      <c r="C19" s="5">
        <v>4.3762999999999996</v>
      </c>
      <c r="D19" s="5">
        <v>4.1582999999999997</v>
      </c>
      <c r="E19" s="5">
        <v>4.0247000000000002</v>
      </c>
      <c r="F19" s="5"/>
      <c r="G19" s="5">
        <v>4.7214</v>
      </c>
      <c r="H19" s="5">
        <v>5.1010999999999997</v>
      </c>
      <c r="I19" s="5">
        <v>4.3543000000000003</v>
      </c>
      <c r="J19" s="5">
        <v>4.3360000000000003</v>
      </c>
      <c r="K19" s="5">
        <v>4.3494999999999999</v>
      </c>
      <c r="L19" s="5">
        <v>4.2249999999999996</v>
      </c>
      <c r="M19" s="5">
        <v>4.2441000000000004</v>
      </c>
    </row>
    <row r="20" spans="1:13">
      <c r="A20" s="4">
        <v>2018</v>
      </c>
      <c r="B20" s="5">
        <v>4.3811</v>
      </c>
      <c r="C20" s="5">
        <v>4.6089000000000002</v>
      </c>
      <c r="D20" s="5">
        <v>4.7142999999999997</v>
      </c>
      <c r="E20" s="5">
        <v>4.6976000000000004</v>
      </c>
      <c r="F20" s="5">
        <v>5.0095000000000001</v>
      </c>
      <c r="G20" s="5">
        <v>4.9604999999999997</v>
      </c>
      <c r="H20" s="5">
        <v>5.0876000000000001</v>
      </c>
      <c r="I20" s="5">
        <v>5.0883000000000003</v>
      </c>
      <c r="J20" s="5">
        <v>4.5462999999999996</v>
      </c>
      <c r="K20" s="5">
        <v>4.681</v>
      </c>
      <c r="L20" s="5">
        <v>4.6417000000000002</v>
      </c>
      <c r="M20" s="5">
        <v>4.8205999999999998</v>
      </c>
    </row>
    <row r="21" spans="1:13">
      <c r="A21" s="4">
        <v>2019</v>
      </c>
      <c r="B21" s="5">
        <v>4.7699999999999996</v>
      </c>
      <c r="C21" s="5">
        <v>4.5963000000000003</v>
      </c>
      <c r="D21" s="5">
        <v>4.1176000000000004</v>
      </c>
      <c r="E21" s="5">
        <v>4.0510000000000002</v>
      </c>
      <c r="F21" s="5">
        <v>4.7182000000000004</v>
      </c>
      <c r="G21" s="5">
        <v>4.9589999999999996</v>
      </c>
      <c r="H21" s="5">
        <v>4.5324</v>
      </c>
      <c r="I21" s="5">
        <v>4.58</v>
      </c>
      <c r="J21" s="5">
        <v>4.7910000000000004</v>
      </c>
      <c r="K21" s="5">
        <v>5.0934999999999997</v>
      </c>
      <c r="L21" s="5">
        <v>5.1384999999999996</v>
      </c>
      <c r="M21" s="5"/>
    </row>
    <row r="22" spans="1:13">
      <c r="A22" s="4">
        <v>2020</v>
      </c>
      <c r="B22" s="5">
        <v>5.5616000000000003</v>
      </c>
      <c r="C22" s="5">
        <v>5.4894999999999996</v>
      </c>
      <c r="D22" s="5">
        <v>5.2908999999999997</v>
      </c>
      <c r="E22">
        <v>5.31</v>
      </c>
      <c r="F22">
        <v>5.03</v>
      </c>
      <c r="G22">
        <v>5.0999999999999996</v>
      </c>
      <c r="H22">
        <v>5.24</v>
      </c>
      <c r="I22">
        <v>5.14</v>
      </c>
      <c r="J22">
        <v>5.42</v>
      </c>
      <c r="K22">
        <v>5.97</v>
      </c>
      <c r="L22" s="5"/>
      <c r="M22" s="5">
        <v>5.93</v>
      </c>
    </row>
    <row r="23" spans="1:13">
      <c r="A23" s="4">
        <v>2021</v>
      </c>
      <c r="B23" s="5">
        <v>6.45</v>
      </c>
      <c r="C23" s="5">
        <v>6.42</v>
      </c>
      <c r="D23" s="5">
        <v>6.22</v>
      </c>
      <c r="E23" s="5">
        <v>6.53</v>
      </c>
      <c r="F23" s="5">
        <v>6.92</v>
      </c>
      <c r="G23" s="5">
        <v>6.61</v>
      </c>
      <c r="H23" s="5">
        <v>6.39</v>
      </c>
      <c r="J23" s="5">
        <v>7.34</v>
      </c>
      <c r="L23" s="5"/>
      <c r="M23" s="5"/>
    </row>
    <row r="24" spans="1:13">
      <c r="A24" s="4"/>
      <c r="B24" s="5"/>
      <c r="C24" s="5"/>
      <c r="D24" s="5"/>
      <c r="L24" s="5"/>
      <c r="M24" s="5"/>
    </row>
    <row r="25" spans="1:13">
      <c r="A25" s="3" t="s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4">
        <v>2015</v>
      </c>
      <c r="B26" s="5">
        <f t="shared" ref="B26:B31" si="0">B17-B8</f>
        <v>-0.66307499999999919</v>
      </c>
      <c r="C26" s="5">
        <f t="shared" ref="C26:J26" si="1">C17-C8</f>
        <v>-0.65016842105263084</v>
      </c>
      <c r="D26" s="5">
        <f t="shared" si="1"/>
        <v>-0.61789545454545447</v>
      </c>
      <c r="E26" s="5">
        <f t="shared" si="1"/>
        <v>-0.61861904761904718</v>
      </c>
      <c r="F26" s="5">
        <f t="shared" si="1"/>
        <v>-0.63337500000000002</v>
      </c>
      <c r="G26" s="5">
        <f t="shared" si="1"/>
        <v>-0.45566363636363594</v>
      </c>
      <c r="H26" s="5">
        <f t="shared" si="1"/>
        <v>-0.42515909090909076</v>
      </c>
      <c r="I26" s="5">
        <f t="shared" si="1"/>
        <v>-0.39921428571428486</v>
      </c>
      <c r="J26" s="5">
        <f t="shared" si="1"/>
        <v>-0.6076809523809521</v>
      </c>
      <c r="K26" s="5"/>
      <c r="L26" s="5"/>
      <c r="M26" s="5"/>
    </row>
    <row r="27" spans="1:13">
      <c r="A27" s="4">
        <v>2016</v>
      </c>
      <c r="B27" s="5">
        <f t="shared" si="0"/>
        <v>-0.40697368421052627</v>
      </c>
      <c r="C27" s="5">
        <f t="shared" ref="C27:I27" si="2">C18-C9</f>
        <v>-0.42385000000000073</v>
      </c>
      <c r="D27" s="5">
        <f t="shared" si="2"/>
        <v>-0.37171363636363619</v>
      </c>
      <c r="E27" s="5">
        <f t="shared" si="2"/>
        <v>-0.39914285714285658</v>
      </c>
      <c r="F27" s="5">
        <f t="shared" si="2"/>
        <v>-0.46167142857142807</v>
      </c>
      <c r="G27" s="5">
        <f t="shared" si="2"/>
        <v>-0.3053136363636364</v>
      </c>
      <c r="H27" s="5">
        <f t="shared" si="2"/>
        <v>-0.14674999999999994</v>
      </c>
      <c r="I27" s="5">
        <f t="shared" si="2"/>
        <v>-4.7378260869565203E-2</v>
      </c>
      <c r="J27" s="5"/>
      <c r="K27" s="5"/>
      <c r="L27" s="5">
        <f t="shared" ref="L27:M29" si="3">L18-L9</f>
        <v>-4.4261904761904614E-2</v>
      </c>
      <c r="M27" s="5">
        <f t="shared" si="3"/>
        <v>-2.8904761904762211E-2</v>
      </c>
    </row>
    <row r="28" spans="1:13">
      <c r="A28" s="4">
        <v>2017</v>
      </c>
      <c r="B28" s="5">
        <f t="shared" si="0"/>
        <v>-0.11508272058823543</v>
      </c>
      <c r="C28" s="5">
        <f t="shared" ref="C28:E30" si="4">C19-C10</f>
        <v>1.5631578947363778E-3</v>
      </c>
      <c r="D28" s="5">
        <f t="shared" si="4"/>
        <v>-0.11441739130434847</v>
      </c>
      <c r="E28" s="5">
        <f t="shared" si="4"/>
        <v>-0.17608947368421024</v>
      </c>
      <c r="F28" s="5"/>
      <c r="G28" s="5">
        <f t="shared" ref="G28:K29" si="5">G19-G10</f>
        <v>0.1844681818181817</v>
      </c>
      <c r="H28" s="5">
        <f t="shared" si="5"/>
        <v>5.9849999999999959E-2</v>
      </c>
      <c r="I28" s="5">
        <f t="shared" si="5"/>
        <v>6.5604347826087483E-2</v>
      </c>
      <c r="J28" s="5">
        <f t="shared" si="5"/>
        <v>-3.4249999999999226E-2</v>
      </c>
      <c r="K28" s="5">
        <f t="shared" si="5"/>
        <v>1.318181818182218E-3</v>
      </c>
      <c r="L28" s="5">
        <f t="shared" si="3"/>
        <v>2.4999999999995026E-3</v>
      </c>
      <c r="M28" s="5">
        <f t="shared" si="3"/>
        <v>0.13597500000000018</v>
      </c>
    </row>
    <row r="29" spans="1:13">
      <c r="A29" s="4">
        <v>2018</v>
      </c>
      <c r="B29" s="5">
        <f t="shared" si="0"/>
        <v>5.6219047619047835E-2</v>
      </c>
      <c r="C29" s="5">
        <f t="shared" si="4"/>
        <v>5.2452631578947972E-2</v>
      </c>
      <c r="D29" s="5">
        <f t="shared" si="4"/>
        <v>-3.2842857142857618E-2</v>
      </c>
      <c r="E29" s="5">
        <f t="shared" si="4"/>
        <v>-5.1328571428570946E-2</v>
      </c>
      <c r="F29" s="5">
        <f>F20-F11</f>
        <v>-0.15811363636363662</v>
      </c>
      <c r="G29" s="5">
        <f t="shared" si="5"/>
        <v>-4.7476190476190894E-2</v>
      </c>
      <c r="H29" s="5">
        <f t="shared" si="5"/>
        <v>1.4028571428571723E-2</v>
      </c>
      <c r="I29" s="5">
        <f t="shared" si="5"/>
        <v>-0.29485217391304364</v>
      </c>
      <c r="J29" s="5">
        <f t="shared" si="5"/>
        <v>-0.49172631578947357</v>
      </c>
      <c r="K29" s="5">
        <f t="shared" si="5"/>
        <v>-0.43117391304347841</v>
      </c>
      <c r="L29" s="5">
        <f t="shared" si="3"/>
        <v>-0.4115142857142855</v>
      </c>
      <c r="M29" s="5">
        <f t="shared" si="3"/>
        <v>-0.35402500000000003</v>
      </c>
    </row>
    <row r="30" spans="1:13">
      <c r="A30" s="4">
        <v>2019</v>
      </c>
      <c r="B30" s="5">
        <f t="shared" si="0"/>
        <v>-0.39785714285714402</v>
      </c>
      <c r="C30" s="5">
        <f t="shared" si="4"/>
        <v>-0.39830526315789427</v>
      </c>
      <c r="D30" s="5">
        <f t="shared" si="4"/>
        <v>-0.41573333333333284</v>
      </c>
      <c r="E30" s="5">
        <f t="shared" si="4"/>
        <v>-0.45447619047619003</v>
      </c>
      <c r="F30" s="5"/>
      <c r="G30" s="5">
        <f>G21-G12</f>
        <v>-0.28937499999999972</v>
      </c>
      <c r="H30" s="5">
        <f>H21-H12</f>
        <v>-0.53032727272727254</v>
      </c>
      <c r="I30" s="5">
        <f>I21-I12</f>
        <v>-0.17409090909090885</v>
      </c>
      <c r="J30" s="5">
        <f>J21-J12</f>
        <v>1.1250000000000426E-3</v>
      </c>
      <c r="K30" s="5"/>
      <c r="L30" s="5"/>
      <c r="M30" s="5"/>
    </row>
    <row r="31" spans="1:13">
      <c r="A31" s="4">
        <v>2020</v>
      </c>
      <c r="B31" s="5">
        <f t="shared" si="0"/>
        <v>-8.8876190476190331E-2</v>
      </c>
      <c r="C31" s="5">
        <f t="shared" ref="C31:M31" si="6">C22-C13</f>
        <v>-2.6052631578954433E-3</v>
      </c>
      <c r="D31" s="5">
        <f t="shared" si="6"/>
        <v>-6.0690909090909351E-2</v>
      </c>
      <c r="E31" s="5">
        <f t="shared" si="6"/>
        <v>-0.10309523809523924</v>
      </c>
      <c r="F31" s="5">
        <f t="shared" si="6"/>
        <v>-0.12149999999999928</v>
      </c>
      <c r="G31" s="5">
        <f t="shared" si="6"/>
        <v>0.12704545454545446</v>
      </c>
      <c r="H31" s="5">
        <f t="shared" si="6"/>
        <v>4.431818181818592E-3</v>
      </c>
      <c r="I31" s="5">
        <f t="shared" si="6"/>
        <v>-2.6190476190484091E-3</v>
      </c>
      <c r="J31" s="5">
        <f t="shared" si="6"/>
        <v>-6.6190476190476133E-2</v>
      </c>
      <c r="K31" s="5">
        <f t="shared" si="6"/>
        <v>-9.2045454545455208E-2</v>
      </c>
      <c r="L31" s="5"/>
      <c r="M31" s="5">
        <f t="shared" si="6"/>
        <v>-7.0000000000000284E-2</v>
      </c>
    </row>
    <row r="32" spans="1:13" ht="16" thickBot="1">
      <c r="A32" s="6">
        <v>2021</v>
      </c>
      <c r="B32" s="7">
        <f>B23-B14</f>
        <v>-0.10131578947368425</v>
      </c>
      <c r="C32" s="7">
        <f t="shared" ref="C32:J32" si="7">C23-C14</f>
        <v>-9.8552631578947114E-2</v>
      </c>
      <c r="D32" s="7">
        <f t="shared" si="7"/>
        <v>-0.13782608695652154</v>
      </c>
      <c r="E32" s="7">
        <f t="shared" si="7"/>
        <v>-0.14833333333333343</v>
      </c>
      <c r="F32" s="7">
        <f t="shared" si="7"/>
        <v>-0.18012500000000031</v>
      </c>
      <c r="G32" s="7">
        <f t="shared" si="7"/>
        <v>-6.11363636363631E-2</v>
      </c>
      <c r="H32" s="7">
        <f t="shared" si="7"/>
        <v>-0.26119047619047642</v>
      </c>
      <c r="I32" s="7"/>
      <c r="J32" s="7">
        <f t="shared" si="7"/>
        <v>0.30226190476190506</v>
      </c>
      <c r="K32" s="7"/>
      <c r="L32" s="7"/>
      <c r="M32" s="7"/>
    </row>
    <row r="33" spans="1:1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3" t="s">
        <v>25</v>
      </c>
      <c r="B34" s="8">
        <f>AVERAGE(B30:B32)</f>
        <v>-0.1960163742690062</v>
      </c>
      <c r="C34" s="8">
        <f t="shared" ref="C34:M34" si="8">AVERAGE(C30:C32)</f>
        <v>-0.1664877192982456</v>
      </c>
      <c r="D34" s="8">
        <f t="shared" si="8"/>
        <v>-0.2047501097935879</v>
      </c>
      <c r="E34" s="8">
        <f t="shared" si="8"/>
        <v>-0.23530158730158757</v>
      </c>
      <c r="F34" s="8">
        <f t="shared" si="8"/>
        <v>-0.15081249999999979</v>
      </c>
      <c r="G34" s="8">
        <f t="shared" si="8"/>
        <v>-7.4488636363636118E-2</v>
      </c>
      <c r="H34" s="8">
        <f t="shared" si="8"/>
        <v>-0.26236197691197677</v>
      </c>
      <c r="I34" s="8">
        <f t="shared" si="8"/>
        <v>-8.8354978354978631E-2</v>
      </c>
      <c r="J34" s="8">
        <f t="shared" si="8"/>
        <v>7.9065476190476325E-2</v>
      </c>
      <c r="K34" s="8">
        <f t="shared" si="8"/>
        <v>-9.2045454545455208E-2</v>
      </c>
      <c r="L34" s="8"/>
      <c r="M34" s="8">
        <f t="shared" si="8"/>
        <v>-7.0000000000000284E-2</v>
      </c>
    </row>
    <row r="35" spans="1:13">
      <c r="A35" s="9" t="s">
        <v>26</v>
      </c>
      <c r="B35" s="10">
        <f>AVERAGE(B26:B32)</f>
        <v>-0.24528021142667594</v>
      </c>
      <c r="C35" s="10">
        <f t="shared" ref="C35:M35" si="9">AVERAGE(C26:C32)</f>
        <v>-0.21706654135338344</v>
      </c>
      <c r="D35" s="10">
        <f t="shared" si="9"/>
        <v>-0.25015995267672292</v>
      </c>
      <c r="E35" s="10">
        <f t="shared" si="9"/>
        <v>-0.27872638739706396</v>
      </c>
      <c r="F35" s="10">
        <f t="shared" si="9"/>
        <v>-0.31095701298701284</v>
      </c>
      <c r="G35" s="10">
        <f t="shared" si="9"/>
        <v>-0.12106445578231284</v>
      </c>
      <c r="H35" s="10">
        <f t="shared" si="9"/>
        <v>-0.18358806431663563</v>
      </c>
      <c r="I35" s="10">
        <f t="shared" si="9"/>
        <v>-0.14209172156346059</v>
      </c>
      <c r="J35" s="10">
        <f>AVERAGE(J26:J32)</f>
        <v>-0.14941013993316599</v>
      </c>
      <c r="K35" s="10">
        <f t="shared" si="9"/>
        <v>-0.1739670619235838</v>
      </c>
      <c r="L35" s="10">
        <f t="shared" si="9"/>
        <v>-0.15109206349206353</v>
      </c>
      <c r="M35" s="10">
        <f t="shared" si="9"/>
        <v>-7.9238690476190587E-2</v>
      </c>
    </row>
    <row r="36" spans="1:13" ht="18.5">
      <c r="A36" s="16" t="s">
        <v>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8.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</sheetData>
  <mergeCells count="3">
    <mergeCell ref="A1:M4"/>
    <mergeCell ref="A36:M36"/>
    <mergeCell ref="A37:M37"/>
  </mergeCells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B648E-8C47-4D09-9F5C-33CFD13FCF9F}">
  <dimension ref="A1:M40"/>
  <sheetViews>
    <sheetView zoomScale="70" zoomScaleNormal="70" workbookViewId="0">
      <selection activeCell="I41" sqref="I41"/>
    </sheetView>
  </sheetViews>
  <sheetFormatPr defaultColWidth="11" defaultRowHeight="15.5"/>
  <cols>
    <col min="1" max="1" width="28.75" style="1" bestFit="1" customWidth="1"/>
    <col min="2" max="12" width="11.58203125" style="1" customWidth="1"/>
    <col min="13" max="13" width="12.33203125" style="1" customWidth="1"/>
    <col min="14" max="16384" width="11" style="1"/>
  </cols>
  <sheetData>
    <row r="1" spans="1:13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3">
      <c r="A6" s="11" t="s">
        <v>32</v>
      </c>
      <c r="B6" s="13" t="s">
        <v>33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41</v>
      </c>
      <c r="M6" s="13" t="s">
        <v>42</v>
      </c>
    </row>
    <row r="7" spans="1:13" ht="18.5">
      <c r="A7" s="3" t="s">
        <v>16</v>
      </c>
    </row>
    <row r="8" spans="1:13">
      <c r="A8" s="4">
        <v>2015</v>
      </c>
      <c r="B8" s="5">
        <v>5.4358749999999993</v>
      </c>
      <c r="C8" s="5">
        <v>5.174868421052631</v>
      </c>
      <c r="D8" s="5">
        <v>5.0857954545454547</v>
      </c>
      <c r="E8" s="5">
        <v>5.0176190476190472</v>
      </c>
      <c r="F8" s="5">
        <v>4.8998749999999998</v>
      </c>
      <c r="G8" s="5">
        <v>5.188863636363636</v>
      </c>
      <c r="H8" s="5">
        <v>5.469659090909091</v>
      </c>
      <c r="I8" s="5">
        <v>4.9882142857142853</v>
      </c>
      <c r="J8" s="5">
        <v>4.8598809523809523</v>
      </c>
      <c r="K8" s="5">
        <v>5.069886363636364</v>
      </c>
      <c r="L8" s="5">
        <v>4.9547500000000007</v>
      </c>
      <c r="M8" s="5">
        <v>4.7440909090909091</v>
      </c>
    </row>
    <row r="9" spans="1:13">
      <c r="A9" s="4">
        <v>2016</v>
      </c>
      <c r="B9" s="5">
        <v>4.7319736842105264</v>
      </c>
      <c r="C9" s="5">
        <v>4.6012500000000003</v>
      </c>
      <c r="D9" s="5">
        <v>4.6376136363636364</v>
      </c>
      <c r="E9" s="5">
        <v>4.7096428571428568</v>
      </c>
      <c r="F9" s="5">
        <v>4.6510714285714281</v>
      </c>
      <c r="G9" s="5">
        <v>4.7526136363636367</v>
      </c>
      <c r="H9" s="5">
        <v>4.1887499999999998</v>
      </c>
      <c r="I9" s="5">
        <v>4.0709782608695653</v>
      </c>
      <c r="J9" s="5">
        <v>3.909761904761905</v>
      </c>
      <c r="K9" s="5">
        <v>4.0877380952380955</v>
      </c>
      <c r="L9" s="5">
        <v>4.0322619047619046</v>
      </c>
      <c r="M9" s="5">
        <v>3.9744047619047622</v>
      </c>
    </row>
    <row r="10" spans="1:13">
      <c r="A10" s="4">
        <v>2017</v>
      </c>
      <c r="B10" s="5">
        <v>4.3550827205882356</v>
      </c>
      <c r="C10" s="5">
        <v>4.3747368421052633</v>
      </c>
      <c r="D10" s="5">
        <v>4.2727173913043481</v>
      </c>
      <c r="E10" s="5">
        <v>4.2007894736842104</v>
      </c>
      <c r="F10" s="5">
        <v>4.2977272727272728</v>
      </c>
      <c r="G10" s="5">
        <v>4.5369318181818183</v>
      </c>
      <c r="H10" s="5">
        <v>5.0412499999999998</v>
      </c>
      <c r="I10" s="5">
        <v>4.2886956521739128</v>
      </c>
      <c r="J10" s="5">
        <v>4.3702499999999995</v>
      </c>
      <c r="K10" s="5">
        <v>4.3481818181818177</v>
      </c>
      <c r="L10" s="5">
        <v>4.2225000000000001</v>
      </c>
      <c r="M10" s="5">
        <v>4.1081250000000002</v>
      </c>
    </row>
    <row r="11" spans="1:13">
      <c r="A11" s="4">
        <v>2018</v>
      </c>
      <c r="B11" s="5">
        <v>4.3248809523809522</v>
      </c>
      <c r="C11" s="5">
        <v>4.5564473684210522</v>
      </c>
      <c r="D11" s="5">
        <v>4.7471428571428573</v>
      </c>
      <c r="E11" s="5">
        <v>4.7489285714285714</v>
      </c>
      <c r="F11" s="5">
        <v>5.1676136363636367</v>
      </c>
      <c r="G11" s="5">
        <v>5.0079761904761906</v>
      </c>
      <c r="H11" s="5">
        <v>5.0735714285714284</v>
      </c>
      <c r="I11" s="5">
        <v>5.3831521739130439</v>
      </c>
      <c r="J11" s="5">
        <v>5.0380263157894731</v>
      </c>
      <c r="K11" s="5">
        <v>5.1121739130434785</v>
      </c>
      <c r="L11" s="5">
        <v>5.0532142857142857</v>
      </c>
      <c r="M11" s="5">
        <v>5.1746249999999998</v>
      </c>
    </row>
    <row r="12" spans="1:13">
      <c r="A12" s="4">
        <v>2019</v>
      </c>
      <c r="B12" s="5">
        <v>5.1678571428571436</v>
      </c>
      <c r="C12" s="5">
        <v>4.9946052631578945</v>
      </c>
      <c r="D12" s="5">
        <v>4.5333333333333332</v>
      </c>
      <c r="E12" s="5">
        <v>4.5054761904761902</v>
      </c>
      <c r="F12" s="5">
        <v>4.5773863636363634</v>
      </c>
      <c r="G12" s="5">
        <v>5.2483749999999993</v>
      </c>
      <c r="H12" s="5">
        <v>5.0627272727272725</v>
      </c>
      <c r="I12" s="5">
        <v>4.7540909090909089</v>
      </c>
      <c r="J12" s="5">
        <v>4.7898750000000003</v>
      </c>
      <c r="K12" s="5">
        <v>5.08</v>
      </c>
      <c r="L12" s="5">
        <v>5.1595000000000004</v>
      </c>
      <c r="M12" s="5">
        <v>5.4245238095238095</v>
      </c>
    </row>
    <row r="13" spans="1:13">
      <c r="A13" s="4">
        <v>2020</v>
      </c>
      <c r="B13" s="5">
        <v>5.6504761904761907</v>
      </c>
      <c r="C13" s="5">
        <v>5.492105263157895</v>
      </c>
      <c r="D13" s="5">
        <v>5.3515909090909091</v>
      </c>
      <c r="E13" s="5">
        <v>5.4130952380952388</v>
      </c>
      <c r="F13" s="5">
        <v>5.1514999999999995</v>
      </c>
      <c r="G13" s="5">
        <v>4.9729545454545452</v>
      </c>
      <c r="H13" s="5">
        <v>5.2355681818181816</v>
      </c>
      <c r="I13" s="5">
        <v>5.1426190476190481</v>
      </c>
      <c r="J13" s="5">
        <v>5.4861904761904761</v>
      </c>
      <c r="K13" s="5">
        <v>6.062045454545455</v>
      </c>
      <c r="L13" s="5">
        <v>5.98475</v>
      </c>
      <c r="M13" s="5">
        <v>6</v>
      </c>
    </row>
    <row r="14" spans="1:13">
      <c r="A14" s="4">
        <v>2021</v>
      </c>
      <c r="B14" s="5">
        <v>6.5513157894736844</v>
      </c>
      <c r="C14" s="5">
        <v>6.518552631578947</v>
      </c>
      <c r="D14" s="5">
        <v>6.3578260869565213</v>
      </c>
      <c r="E14" s="5">
        <v>6.6783333333333337</v>
      </c>
      <c r="F14" s="5">
        <v>7.1001250000000002</v>
      </c>
      <c r="G14" s="5">
        <v>6.6711363636363634</v>
      </c>
      <c r="H14" s="5">
        <v>6.6511904761904761</v>
      </c>
      <c r="I14" s="5">
        <v>7.257386363636364</v>
      </c>
      <c r="J14" s="5">
        <v>7.0377380952380948</v>
      </c>
      <c r="K14" s="5">
        <v>7.4554761904761904</v>
      </c>
      <c r="L14" s="5">
        <v>8.0647619047619052</v>
      </c>
      <c r="M14" s="5">
        <v>7.8755681818181813</v>
      </c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5">
      <c r="A16" s="3" t="s">
        <v>19</v>
      </c>
    </row>
    <row r="17" spans="1:13">
      <c r="A17" s="4">
        <v>2015</v>
      </c>
      <c r="B17" s="5"/>
      <c r="C17" s="5">
        <v>5.2016999999999998</v>
      </c>
      <c r="D17" s="5">
        <v>5.1824000000000003</v>
      </c>
      <c r="E17" s="5">
        <v>4.9809999999999999</v>
      </c>
      <c r="F17" s="5">
        <v>4.6734999999999998</v>
      </c>
      <c r="G17" s="5">
        <v>4.9372999999999996</v>
      </c>
      <c r="H17" s="5">
        <v>5.2172999999999998</v>
      </c>
      <c r="I17" s="5">
        <v>4.7306999999999997</v>
      </c>
      <c r="J17" s="5"/>
      <c r="K17" s="5"/>
      <c r="L17" s="5"/>
      <c r="M17" s="5">
        <v>4.7830000000000004</v>
      </c>
    </row>
    <row r="18" spans="1:13">
      <c r="A18" s="4">
        <v>2016</v>
      </c>
      <c r="B18" s="5">
        <v>4.7359999999999998</v>
      </c>
      <c r="C18" s="5">
        <v>4.6058000000000003</v>
      </c>
      <c r="D18" s="5">
        <v>4.625</v>
      </c>
      <c r="E18" s="5">
        <v>4.6105</v>
      </c>
      <c r="F18" s="5">
        <v>4.4414999999999996</v>
      </c>
      <c r="G18" s="5">
        <v>4.5586000000000002</v>
      </c>
      <c r="H18" s="5">
        <v>4.1909999999999998</v>
      </c>
      <c r="I18" s="5">
        <v>4.0567000000000002</v>
      </c>
      <c r="J18" s="5"/>
      <c r="K18" s="5"/>
      <c r="L18" s="5"/>
      <c r="M18" s="5"/>
    </row>
    <row r="19" spans="1:13">
      <c r="A19" s="4">
        <v>2017</v>
      </c>
      <c r="B19" s="5"/>
      <c r="C19" s="5"/>
      <c r="D19" s="5"/>
      <c r="E19" s="5"/>
      <c r="F19" s="5"/>
      <c r="G19" s="5">
        <v>4.54</v>
      </c>
      <c r="H19" s="5">
        <v>4.9958</v>
      </c>
      <c r="I19" s="5">
        <v>4.2264999999999997</v>
      </c>
      <c r="J19" s="5"/>
      <c r="K19" s="5"/>
      <c r="L19" s="5"/>
      <c r="M19" s="5"/>
    </row>
    <row r="20" spans="1:13">
      <c r="A20" s="4">
        <v>2018</v>
      </c>
      <c r="B20" s="5"/>
      <c r="C20" s="5"/>
      <c r="D20" s="5"/>
      <c r="E20" s="5"/>
      <c r="F20" s="5"/>
      <c r="G20" s="5">
        <v>4.9047999999999998</v>
      </c>
      <c r="H20" s="5">
        <v>4.9976000000000003</v>
      </c>
      <c r="I20" s="5">
        <v>5.49</v>
      </c>
      <c r="J20" s="5"/>
      <c r="K20" s="5"/>
      <c r="L20" s="5"/>
      <c r="M20" s="5"/>
    </row>
    <row r="21" spans="1:13">
      <c r="A21" s="4">
        <v>2019</v>
      </c>
      <c r="B21" s="5"/>
      <c r="C21" s="5"/>
      <c r="D21" s="5"/>
      <c r="E21" s="5">
        <v>4.1900000000000004</v>
      </c>
      <c r="F21" s="5">
        <v>4.5659000000000001</v>
      </c>
      <c r="G21" s="5">
        <v>5.1581000000000001</v>
      </c>
      <c r="H21" s="5">
        <v>4.8823999999999996</v>
      </c>
      <c r="I21" s="5">
        <v>4.6055000000000001</v>
      </c>
      <c r="J21" s="5">
        <v>4.5873999999999997</v>
      </c>
      <c r="K21" s="5"/>
      <c r="L21" s="5"/>
      <c r="M21" s="5"/>
    </row>
    <row r="22" spans="1:13">
      <c r="A22" s="4">
        <v>2020</v>
      </c>
      <c r="B22" s="5"/>
      <c r="C22" s="5"/>
      <c r="D22" s="5"/>
      <c r="E22" s="5"/>
      <c r="F22" s="5"/>
      <c r="G22">
        <v>5.08</v>
      </c>
      <c r="H22">
        <v>5.3</v>
      </c>
      <c r="I22" s="5"/>
      <c r="J22" s="5"/>
      <c r="K22" s="5"/>
      <c r="L22" s="5"/>
      <c r="M22" s="5"/>
    </row>
    <row r="23" spans="1:13">
      <c r="A23" s="4">
        <v>2021</v>
      </c>
      <c r="B23" s="5"/>
      <c r="C23" s="5"/>
      <c r="D23" s="5"/>
      <c r="E23" s="5"/>
      <c r="F23" s="5"/>
      <c r="G23" s="5">
        <v>6.6</v>
      </c>
      <c r="H23" s="5">
        <v>6.63</v>
      </c>
      <c r="I23" s="5">
        <v>7.21</v>
      </c>
      <c r="J23" s="5">
        <v>6.92</v>
      </c>
      <c r="K23" s="5"/>
      <c r="L23" s="5"/>
      <c r="M23" s="5"/>
    </row>
    <row r="24" spans="1:13">
      <c r="A24" s="4"/>
      <c r="B24" s="5"/>
      <c r="C24" s="5"/>
      <c r="D24" s="5"/>
      <c r="E24" s="5"/>
      <c r="F24" s="5"/>
      <c r="G24"/>
      <c r="H24"/>
      <c r="I24" s="5"/>
      <c r="J24" s="5"/>
      <c r="K24" s="5"/>
      <c r="L24" s="5"/>
      <c r="M24" s="5"/>
    </row>
    <row r="25" spans="1:13">
      <c r="A25" s="3" t="s">
        <v>20</v>
      </c>
    </row>
    <row r="26" spans="1:13">
      <c r="A26" s="4">
        <v>2015</v>
      </c>
      <c r="B26" s="5"/>
      <c r="C26" s="5">
        <f t="shared" ref="C26:M26" si="0">C17-C8</f>
        <v>2.6831578947368762E-2</v>
      </c>
      <c r="D26" s="5">
        <f t="shared" si="0"/>
        <v>9.6604545454545665E-2</v>
      </c>
      <c r="E26" s="5">
        <f t="shared" si="0"/>
        <v>-3.6619047619047329E-2</v>
      </c>
      <c r="F26" s="5">
        <f t="shared" si="0"/>
        <v>-0.22637499999999999</v>
      </c>
      <c r="G26" s="5">
        <f t="shared" si="0"/>
        <v>-0.25156363636363643</v>
      </c>
      <c r="H26" s="5">
        <f t="shared" si="0"/>
        <v>-0.25235909090909114</v>
      </c>
      <c r="I26" s="5">
        <f t="shared" si="0"/>
        <v>-0.25751428571428558</v>
      </c>
      <c r="J26" s="5"/>
      <c r="K26" s="5"/>
      <c r="L26" s="5"/>
      <c r="M26" s="5">
        <f t="shared" si="0"/>
        <v>3.8909090909091226E-2</v>
      </c>
    </row>
    <row r="27" spans="1:13">
      <c r="A27" s="4">
        <v>2016</v>
      </c>
      <c r="B27" s="5">
        <f t="shared" ref="B27:I27" si="1">B18-B9</f>
        <v>4.0263157894733226E-3</v>
      </c>
      <c r="C27" s="5">
        <f t="shared" si="1"/>
        <v>4.550000000000054E-3</v>
      </c>
      <c r="D27" s="5">
        <f t="shared" si="1"/>
        <v>-1.2613636363636438E-2</v>
      </c>
      <c r="E27" s="5">
        <f t="shared" si="1"/>
        <v>-9.9142857142856755E-2</v>
      </c>
      <c r="F27" s="5">
        <f t="shared" si="1"/>
        <v>-0.20957142857142852</v>
      </c>
      <c r="G27" s="5">
        <f t="shared" si="1"/>
        <v>-0.19401363636363644</v>
      </c>
      <c r="H27" s="5">
        <f t="shared" si="1"/>
        <v>2.2500000000000853E-3</v>
      </c>
      <c r="I27" s="5">
        <f t="shared" si="1"/>
        <v>-1.4278260869565074E-2</v>
      </c>
      <c r="J27" s="5"/>
      <c r="K27" s="5"/>
      <c r="L27" s="5"/>
      <c r="M27" s="5"/>
    </row>
    <row r="28" spans="1:13">
      <c r="A28" s="4">
        <v>2017</v>
      </c>
      <c r="B28" s="5"/>
      <c r="C28" s="5"/>
      <c r="D28" s="5"/>
      <c r="E28" s="5"/>
      <c r="F28" s="5"/>
      <c r="G28" s="5">
        <f t="shared" ref="G28:I30" si="2">G19-G10</f>
        <v>3.0681818181816922E-3</v>
      </c>
      <c r="H28" s="5">
        <f t="shared" si="2"/>
        <v>-4.5449999999999768E-2</v>
      </c>
      <c r="I28" s="5">
        <f t="shared" si="2"/>
        <v>-6.2195652173913096E-2</v>
      </c>
      <c r="J28" s="5"/>
      <c r="K28" s="5"/>
      <c r="L28" s="5"/>
      <c r="M28" s="5"/>
    </row>
    <row r="29" spans="1:13">
      <c r="A29" s="4">
        <v>2018</v>
      </c>
      <c r="B29" s="5"/>
      <c r="C29" s="5"/>
      <c r="D29" s="5"/>
      <c r="E29" s="5"/>
      <c r="F29" s="5"/>
      <c r="G29" s="5">
        <f t="shared" si="2"/>
        <v>-0.10317619047619075</v>
      </c>
      <c r="H29" s="5">
        <f t="shared" si="2"/>
        <v>-7.5971428571428135E-2</v>
      </c>
      <c r="I29" s="5">
        <f t="shared" si="2"/>
        <v>0.10684782608695631</v>
      </c>
      <c r="J29" s="5"/>
      <c r="K29" s="5"/>
      <c r="L29" s="5"/>
      <c r="M29" s="5"/>
    </row>
    <row r="30" spans="1:13">
      <c r="A30" s="4">
        <v>2019</v>
      </c>
      <c r="B30" s="5"/>
      <c r="C30" s="5"/>
      <c r="D30" s="5"/>
      <c r="E30" s="5">
        <f t="shared" ref="E30:F30" si="3">E21-E12</f>
        <v>-0.3154761904761898</v>
      </c>
      <c r="F30" s="5">
        <f t="shared" si="3"/>
        <v>-1.148636363636335E-2</v>
      </c>
      <c r="G30" s="5">
        <f t="shared" si="2"/>
        <v>-9.0274999999999217E-2</v>
      </c>
      <c r="H30" s="5">
        <f t="shared" si="2"/>
        <v>-0.18032727272727289</v>
      </c>
      <c r="I30" s="5">
        <f t="shared" si="2"/>
        <v>-0.14859090909090877</v>
      </c>
      <c r="J30" s="5">
        <f>J21-J12</f>
        <v>-0.20247500000000063</v>
      </c>
      <c r="K30" s="5"/>
      <c r="L30" s="5"/>
      <c r="M30" s="5"/>
    </row>
    <row r="31" spans="1:13">
      <c r="A31" s="4">
        <v>2020</v>
      </c>
      <c r="B31" s="5"/>
      <c r="C31" s="5"/>
      <c r="D31" s="5"/>
      <c r="E31" s="5"/>
      <c r="F31" s="5"/>
      <c r="G31" s="5">
        <f>G22-G13</f>
        <v>0.10704545454545489</v>
      </c>
      <c r="H31" s="5">
        <f>H22-H13</f>
        <v>6.4431818181818201E-2</v>
      </c>
      <c r="I31" s="5"/>
      <c r="J31" s="5"/>
      <c r="K31" s="5"/>
      <c r="L31" s="5"/>
      <c r="M31" s="5"/>
    </row>
    <row r="32" spans="1:13" ht="16" thickBot="1">
      <c r="A32" s="6">
        <v>2021</v>
      </c>
      <c r="B32" s="7"/>
      <c r="C32" s="7"/>
      <c r="D32" s="7"/>
      <c r="E32" s="7"/>
      <c r="F32" s="7"/>
      <c r="G32" s="7">
        <f t="shared" ref="G32:J32" si="4">G23-G14</f>
        <v>-7.1136363636363775E-2</v>
      </c>
      <c r="H32" s="7">
        <f t="shared" si="4"/>
        <v>-2.1190476190476204E-2</v>
      </c>
      <c r="I32" s="7">
        <f t="shared" si="4"/>
        <v>-4.7386363636364059E-2</v>
      </c>
      <c r="J32" s="7">
        <f t="shared" si="4"/>
        <v>-0.11773809523809486</v>
      </c>
      <c r="K32" s="7"/>
      <c r="L32" s="7"/>
      <c r="M32" s="7"/>
    </row>
    <row r="33" spans="1:1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3" t="s">
        <v>25</v>
      </c>
      <c r="B34" s="8"/>
      <c r="C34" s="8"/>
      <c r="D34" s="8"/>
      <c r="E34" s="8">
        <f t="shared" ref="E34:J34" si="5">AVERAGE(E30:E32)</f>
        <v>-0.3154761904761898</v>
      </c>
      <c r="F34" s="8">
        <f t="shared" si="5"/>
        <v>-1.148636363636335E-2</v>
      </c>
      <c r="G34" s="8">
        <f t="shared" si="5"/>
        <v>-1.8121969696969369E-2</v>
      </c>
      <c r="H34" s="8">
        <f t="shared" si="5"/>
        <v>-4.5695310245310296E-2</v>
      </c>
      <c r="I34" s="8">
        <f t="shared" si="5"/>
        <v>-9.7988636363636417E-2</v>
      </c>
      <c r="J34" s="8">
        <f t="shared" si="5"/>
        <v>-0.16010654761904775</v>
      </c>
      <c r="K34" s="8"/>
      <c r="L34" s="8"/>
      <c r="M34" s="8"/>
    </row>
    <row r="35" spans="1:13">
      <c r="A35" s="9" t="s">
        <v>26</v>
      </c>
      <c r="B35" s="10">
        <f>AVERAGE(B26:B32)</f>
        <v>4.0263157894733226E-3</v>
      </c>
      <c r="C35" s="10">
        <f t="shared" ref="C35:M35" si="6">AVERAGE(C26:C32)</f>
        <v>1.5690789473684408E-2</v>
      </c>
      <c r="D35" s="10">
        <f t="shared" si="6"/>
        <v>4.1995454545454614E-2</v>
      </c>
      <c r="E35" s="10">
        <f t="shared" si="6"/>
        <v>-0.15041269841269797</v>
      </c>
      <c r="F35" s="10">
        <f t="shared" si="6"/>
        <v>-0.14914426406926395</v>
      </c>
      <c r="G35" s="10">
        <f t="shared" si="6"/>
        <v>-8.5721598639455721E-2</v>
      </c>
      <c r="H35" s="10">
        <f t="shared" si="6"/>
        <v>-7.2659492888064267E-2</v>
      </c>
      <c r="I35" s="10">
        <f t="shared" si="6"/>
        <v>-7.0519607566346718E-2</v>
      </c>
      <c r="J35" s="10">
        <f t="shared" si="6"/>
        <v>-0.16010654761904775</v>
      </c>
      <c r="K35" s="10"/>
      <c r="L35" s="10"/>
      <c r="M35" s="10">
        <f t="shared" si="6"/>
        <v>3.8909090909091226E-2</v>
      </c>
    </row>
    <row r="36" spans="1:13" ht="18.5">
      <c r="A36" s="16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8.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40" spans="1:1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A1:M4"/>
    <mergeCell ref="A36:M36"/>
    <mergeCell ref="A37:M37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6BE89-7F16-4B22-A805-E706264F377E}">
  <dimension ref="A1:M40"/>
  <sheetViews>
    <sheetView zoomScale="70" zoomScaleNormal="70" workbookViewId="0">
      <selection activeCell="B35" sqref="B35:M35"/>
    </sheetView>
  </sheetViews>
  <sheetFormatPr defaultColWidth="11" defaultRowHeight="15.5"/>
  <cols>
    <col min="1" max="1" width="24" style="1" bestFit="1" customWidth="1"/>
    <col min="2" max="13" width="11.58203125" style="1" customWidth="1"/>
    <col min="14" max="16384" width="11" style="1"/>
  </cols>
  <sheetData>
    <row r="1" spans="1:13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3">
      <c r="A6" s="11" t="s">
        <v>32</v>
      </c>
      <c r="B6" s="13" t="s">
        <v>33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41</v>
      </c>
      <c r="M6" s="13" t="s">
        <v>42</v>
      </c>
    </row>
    <row r="7" spans="1:13" ht="18.5">
      <c r="A7" s="3" t="s">
        <v>16</v>
      </c>
    </row>
    <row r="8" spans="1:13">
      <c r="A8" s="4">
        <v>2015</v>
      </c>
      <c r="B8" s="5">
        <v>5.4358749999999993</v>
      </c>
      <c r="C8" s="5">
        <v>5.174868421052631</v>
      </c>
      <c r="D8" s="5">
        <v>5.0857954545454547</v>
      </c>
      <c r="E8" s="5">
        <v>5.0176190476190472</v>
      </c>
      <c r="F8" s="5">
        <v>4.8998749999999998</v>
      </c>
      <c r="G8" s="5">
        <v>5.188863636363636</v>
      </c>
      <c r="H8" s="5">
        <v>5.469659090909091</v>
      </c>
      <c r="I8" s="5">
        <v>4.9882142857142853</v>
      </c>
      <c r="J8" s="5">
        <v>4.8598809523809523</v>
      </c>
      <c r="K8" s="5">
        <v>5.069886363636364</v>
      </c>
      <c r="L8" s="5">
        <v>4.9547500000000007</v>
      </c>
      <c r="M8" s="5">
        <v>4.7440909090909091</v>
      </c>
    </row>
    <row r="9" spans="1:13">
      <c r="A9" s="4">
        <v>2016</v>
      </c>
      <c r="B9" s="5">
        <v>4.7319736842105264</v>
      </c>
      <c r="C9" s="5">
        <v>4.6012500000000003</v>
      </c>
      <c r="D9" s="5">
        <v>4.6376136363636364</v>
      </c>
      <c r="E9" s="5">
        <v>4.7096428571428568</v>
      </c>
      <c r="F9" s="5">
        <v>4.6510714285714281</v>
      </c>
      <c r="G9" s="5">
        <v>4.7526136363636367</v>
      </c>
      <c r="H9" s="5">
        <v>4.1887499999999998</v>
      </c>
      <c r="I9" s="5">
        <v>4.0709782608695653</v>
      </c>
      <c r="J9" s="5">
        <v>3.909761904761905</v>
      </c>
      <c r="K9" s="5">
        <v>4.0877380952380955</v>
      </c>
      <c r="L9" s="5">
        <v>4.0322619047619046</v>
      </c>
      <c r="M9" s="5">
        <v>3.9744047619047622</v>
      </c>
    </row>
    <row r="10" spans="1:13">
      <c r="A10" s="4">
        <v>2017</v>
      </c>
      <c r="B10" s="5">
        <v>4.3550827205882356</v>
      </c>
      <c r="C10" s="5">
        <v>4.3747368421052633</v>
      </c>
      <c r="D10" s="5">
        <v>4.2727173913043481</v>
      </c>
      <c r="E10" s="5">
        <v>4.2007894736842104</v>
      </c>
      <c r="F10" s="5">
        <v>4.2977272727272728</v>
      </c>
      <c r="G10" s="5">
        <v>4.5369318181818183</v>
      </c>
      <c r="H10" s="5">
        <v>5.0412499999999998</v>
      </c>
      <c r="I10" s="5">
        <v>4.2886956521739128</v>
      </c>
      <c r="J10" s="5">
        <v>4.3702499999999995</v>
      </c>
      <c r="K10" s="5">
        <v>4.3481818181818177</v>
      </c>
      <c r="L10" s="5">
        <v>4.2225000000000001</v>
      </c>
      <c r="M10" s="5">
        <v>4.1081250000000002</v>
      </c>
    </row>
    <row r="11" spans="1:13">
      <c r="A11" s="4">
        <v>2018</v>
      </c>
      <c r="B11" s="5">
        <v>4.3248809523809522</v>
      </c>
      <c r="C11" s="5">
        <v>4.5564473684210522</v>
      </c>
      <c r="D11" s="5">
        <v>4.7471428571428573</v>
      </c>
      <c r="E11" s="5">
        <v>4.7489285714285714</v>
      </c>
      <c r="F11" s="5">
        <v>5.1676136363636367</v>
      </c>
      <c r="G11" s="5">
        <v>5.0079761904761906</v>
      </c>
      <c r="H11" s="5">
        <v>5.0735714285714284</v>
      </c>
      <c r="I11" s="5">
        <v>5.3831521739130439</v>
      </c>
      <c r="J11" s="5">
        <v>5.0380263157894731</v>
      </c>
      <c r="K11" s="5">
        <v>5.1121739130434785</v>
      </c>
      <c r="L11" s="5">
        <v>5.0532142857142857</v>
      </c>
      <c r="M11" s="5">
        <v>5.1746249999999998</v>
      </c>
    </row>
    <row r="12" spans="1:13">
      <c r="A12" s="4">
        <v>2019</v>
      </c>
      <c r="B12" s="5">
        <v>5.1678571428571436</v>
      </c>
      <c r="C12" s="5">
        <v>4.9946052631578945</v>
      </c>
      <c r="D12" s="5">
        <v>4.5333333333333332</v>
      </c>
      <c r="E12" s="5">
        <v>4.5054761904761902</v>
      </c>
      <c r="F12" s="5">
        <v>4.5773863636363634</v>
      </c>
      <c r="G12" s="5">
        <v>5.2483749999999993</v>
      </c>
      <c r="H12" s="5">
        <v>5.0627272727272725</v>
      </c>
      <c r="I12" s="5">
        <v>4.7540909090909089</v>
      </c>
      <c r="J12" s="5">
        <v>4.7898750000000003</v>
      </c>
      <c r="K12" s="5">
        <v>5.08</v>
      </c>
      <c r="L12" s="5">
        <v>5.1595000000000004</v>
      </c>
      <c r="M12" s="5">
        <v>5.4245238095238095</v>
      </c>
    </row>
    <row r="13" spans="1:13">
      <c r="A13" s="4">
        <v>2020</v>
      </c>
      <c r="B13" s="5">
        <v>5.6504761904761907</v>
      </c>
      <c r="C13" s="5">
        <v>5.492105263157895</v>
      </c>
      <c r="D13" s="5">
        <v>5.3515909090909091</v>
      </c>
      <c r="E13" s="5">
        <v>5.4130952380952388</v>
      </c>
      <c r="F13" s="5">
        <v>5.1514999999999995</v>
      </c>
      <c r="G13" s="5">
        <v>4.9729545454545452</v>
      </c>
      <c r="H13" s="5">
        <v>5.2355681818181816</v>
      </c>
      <c r="I13" s="5">
        <v>5.1426190476190481</v>
      </c>
      <c r="J13" s="5">
        <v>5.4861904761904761</v>
      </c>
      <c r="K13" s="5">
        <v>6.062045454545455</v>
      </c>
      <c r="L13" s="5">
        <v>5.98475</v>
      </c>
      <c r="M13" s="5">
        <v>6</v>
      </c>
    </row>
    <row r="14" spans="1:13">
      <c r="A14" s="4">
        <v>2021</v>
      </c>
      <c r="B14" s="5">
        <v>6.5513157894736844</v>
      </c>
      <c r="C14" s="5">
        <v>6.518552631578947</v>
      </c>
      <c r="D14" s="5">
        <v>6.3578260869565213</v>
      </c>
      <c r="E14" s="5">
        <v>6.6783333333333337</v>
      </c>
      <c r="F14" s="5">
        <v>7.1001250000000002</v>
      </c>
      <c r="G14" s="5">
        <v>6.6711363636363634</v>
      </c>
      <c r="H14" s="5">
        <v>6.6511904761904761</v>
      </c>
      <c r="I14" s="5">
        <v>7.257386363636364</v>
      </c>
      <c r="J14" s="5">
        <v>7.0377380952380948</v>
      </c>
      <c r="K14" s="5">
        <v>7.4554761904761904</v>
      </c>
      <c r="L14" s="5">
        <v>8.0647619047619052</v>
      </c>
      <c r="M14" s="5">
        <v>7.8755681818181813</v>
      </c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5">
      <c r="A16" s="3" t="s">
        <v>21</v>
      </c>
    </row>
    <row r="17" spans="1:13">
      <c r="A17" s="4">
        <v>2015</v>
      </c>
      <c r="B17" s="5">
        <v>5.5228000000000002</v>
      </c>
      <c r="C17" s="5">
        <v>5.2724000000000002</v>
      </c>
      <c r="D17" s="5">
        <v>5.2023999999999999</v>
      </c>
      <c r="E17" s="5">
        <v>5.1210000000000004</v>
      </c>
      <c r="F17" s="5">
        <v>4.9734999999999996</v>
      </c>
      <c r="G17" s="5">
        <v>5.1950000000000003</v>
      </c>
      <c r="H17" s="5">
        <v>5.4718</v>
      </c>
      <c r="I17" s="5">
        <v>4.9885999999999999</v>
      </c>
      <c r="J17" s="5">
        <v>4.8884999999999996</v>
      </c>
      <c r="K17" s="5">
        <v>5.2809999999999997</v>
      </c>
      <c r="L17" s="5">
        <v>5.1894</v>
      </c>
      <c r="M17" s="5">
        <v>4.96</v>
      </c>
    </row>
    <row r="18" spans="1:13">
      <c r="A18" s="4">
        <v>2016</v>
      </c>
      <c r="B18" s="5">
        <v>4.97</v>
      </c>
      <c r="C18" s="5">
        <v>4.8558000000000003</v>
      </c>
      <c r="D18" s="5">
        <v>4.9158999999999997</v>
      </c>
      <c r="E18" s="5">
        <v>4.9695</v>
      </c>
      <c r="F18" s="5">
        <v>4.9005000000000001</v>
      </c>
      <c r="G18" s="5">
        <v>4.9531999999999998</v>
      </c>
      <c r="H18" s="5">
        <v>4.2370000000000001</v>
      </c>
      <c r="I18" s="5">
        <v>4.1413000000000002</v>
      </c>
      <c r="J18" s="5">
        <v>4.0278999999999998</v>
      </c>
      <c r="K18" s="5">
        <v>4.1295000000000002</v>
      </c>
      <c r="L18" s="5">
        <v>4.0917000000000003</v>
      </c>
      <c r="M18" s="5">
        <v>4.1304999999999996</v>
      </c>
    </row>
    <row r="19" spans="1:13">
      <c r="A19" s="4">
        <v>2017</v>
      </c>
      <c r="B19" s="5">
        <v>4.4400000000000004</v>
      </c>
      <c r="C19" s="5">
        <v>4.5968</v>
      </c>
      <c r="D19" s="5">
        <v>4.6378000000000004</v>
      </c>
      <c r="E19" s="5">
        <v>4.7088999999999999</v>
      </c>
      <c r="F19" s="5">
        <v>4.8486000000000002</v>
      </c>
      <c r="G19" s="5">
        <v>5.0522999999999998</v>
      </c>
      <c r="H19" s="5">
        <v>5.5510999999999999</v>
      </c>
      <c r="I19" s="5">
        <v>4.74</v>
      </c>
      <c r="J19" s="5">
        <v>4.6639999999999997</v>
      </c>
      <c r="K19" s="5">
        <v>4.5495000000000001</v>
      </c>
      <c r="L19" s="5">
        <v>4.4260999999999999</v>
      </c>
      <c r="M19" s="5">
        <v>4.3818000000000001</v>
      </c>
    </row>
    <row r="20" spans="1:13">
      <c r="A20" s="4">
        <v>2018</v>
      </c>
      <c r="B20" s="5">
        <v>4.5811000000000002</v>
      </c>
      <c r="C20" s="5">
        <v>4.8089000000000004</v>
      </c>
      <c r="D20" s="5">
        <v>4.9142999999999999</v>
      </c>
      <c r="E20" s="5">
        <v>4.9862000000000002</v>
      </c>
      <c r="F20" s="5">
        <v>5.2713999999999999</v>
      </c>
      <c r="G20" s="5">
        <v>5.8445</v>
      </c>
      <c r="H20" s="5">
        <v>5.0876000000000001</v>
      </c>
      <c r="I20" s="5">
        <v>5.3913000000000002</v>
      </c>
      <c r="J20" s="5">
        <v>5.1662999999999997</v>
      </c>
      <c r="K20" s="5">
        <v>5.2133000000000003</v>
      </c>
      <c r="L20" s="5">
        <v>5.1489000000000003</v>
      </c>
      <c r="M20" s="5">
        <v>5.2343999999999999</v>
      </c>
    </row>
    <row r="21" spans="1:13">
      <c r="A21" s="4">
        <v>2019</v>
      </c>
      <c r="B21" s="5">
        <v>5.2690000000000001</v>
      </c>
      <c r="C21" s="5">
        <v>5.0963000000000003</v>
      </c>
      <c r="D21" s="5">
        <v>4.6176000000000004</v>
      </c>
      <c r="E21" s="5">
        <v>4.6062000000000003</v>
      </c>
      <c r="F21" s="5">
        <v>4.7182000000000004</v>
      </c>
      <c r="G21" s="5">
        <v>5.4945000000000004</v>
      </c>
      <c r="H21" s="5">
        <v>5.5324</v>
      </c>
      <c r="I21" s="5">
        <v>5.2576999999999998</v>
      </c>
      <c r="J21" s="5">
        <v>5.2460000000000004</v>
      </c>
      <c r="K21" s="5">
        <v>5.5340999999999996</v>
      </c>
      <c r="L21" s="5">
        <v>5.64</v>
      </c>
      <c r="M21" s="5">
        <v>5.8742000000000001</v>
      </c>
    </row>
    <row r="22" spans="1:13">
      <c r="A22" s="4">
        <v>2020</v>
      </c>
      <c r="B22" s="5">
        <v>6.149</v>
      </c>
      <c r="C22" s="5">
        <v>5.9894999999999996</v>
      </c>
      <c r="D22" s="5">
        <v>5.7840999999999996</v>
      </c>
      <c r="E22">
        <v>5.76</v>
      </c>
      <c r="F22">
        <v>5.47</v>
      </c>
      <c r="G22">
        <v>5.43</v>
      </c>
      <c r="H22">
        <v>5.84</v>
      </c>
      <c r="I22">
        <v>5.74</v>
      </c>
      <c r="J22">
        <v>6.02</v>
      </c>
      <c r="K22">
        <v>6.67</v>
      </c>
      <c r="L22">
        <v>6.59</v>
      </c>
      <c r="M22">
        <v>6.61</v>
      </c>
    </row>
    <row r="23" spans="1:13">
      <c r="A23" s="4">
        <v>2021</v>
      </c>
      <c r="B23" s="5">
        <v>7.15</v>
      </c>
      <c r="C23" s="5">
        <v>7.12</v>
      </c>
      <c r="D23" s="5">
        <v>6.92</v>
      </c>
      <c r="E23" s="5">
        <v>7.22</v>
      </c>
      <c r="F23" s="5">
        <v>7.27</v>
      </c>
      <c r="G23" s="5">
        <v>7.05</v>
      </c>
      <c r="H23" s="5">
        <v>7.43</v>
      </c>
      <c r="I23" s="5">
        <v>8.02</v>
      </c>
      <c r="J23" s="5">
        <v>7.84</v>
      </c>
      <c r="K23" s="5">
        <v>7.94</v>
      </c>
      <c r="L23" s="5">
        <v>8.2899999999999991</v>
      </c>
      <c r="M23" s="5">
        <v>8.31</v>
      </c>
    </row>
    <row r="24" spans="1:13">
      <c r="A24" s="4"/>
      <c r="B24" s="5"/>
      <c r="C24" s="5"/>
      <c r="D24" s="5"/>
      <c r="E24"/>
      <c r="F24"/>
      <c r="G24"/>
      <c r="H24"/>
      <c r="I24"/>
      <c r="J24"/>
      <c r="K24"/>
      <c r="L24"/>
      <c r="M24"/>
    </row>
    <row r="25" spans="1:13">
      <c r="A25" s="3" t="s">
        <v>22</v>
      </c>
    </row>
    <row r="26" spans="1:13">
      <c r="A26" s="4">
        <v>2015</v>
      </c>
      <c r="B26" s="5">
        <f t="shared" ref="B26:B31" si="0">B17-B8</f>
        <v>8.6925000000000807E-2</v>
      </c>
      <c r="C26" s="5">
        <f t="shared" ref="C26:M26" si="1">C17-C8</f>
        <v>9.7531578947369191E-2</v>
      </c>
      <c r="D26" s="5">
        <f t="shared" si="1"/>
        <v>0.11660454545454524</v>
      </c>
      <c r="E26" s="5">
        <f t="shared" si="1"/>
        <v>0.10338095238095324</v>
      </c>
      <c r="F26" s="5">
        <f t="shared" si="1"/>
        <v>7.3624999999999829E-2</v>
      </c>
      <c r="G26" s="5">
        <f t="shared" si="1"/>
        <v>6.1363636363642726E-3</v>
      </c>
      <c r="H26" s="5">
        <f t="shared" si="1"/>
        <v>2.1409090909090267E-3</v>
      </c>
      <c r="I26" s="5">
        <f t="shared" si="1"/>
        <v>3.857142857146556E-4</v>
      </c>
      <c r="J26" s="5">
        <f t="shared" si="1"/>
        <v>2.8619047619047322E-2</v>
      </c>
      <c r="K26" s="5">
        <f t="shared" si="1"/>
        <v>0.21111363636363567</v>
      </c>
      <c r="L26" s="5">
        <f t="shared" si="1"/>
        <v>0.23464999999999936</v>
      </c>
      <c r="M26" s="5">
        <f t="shared" si="1"/>
        <v>0.21590909090909083</v>
      </c>
    </row>
    <row r="27" spans="1:13">
      <c r="A27" s="4">
        <v>2016</v>
      </c>
      <c r="B27" s="5">
        <f t="shared" si="0"/>
        <v>0.23802631578947331</v>
      </c>
      <c r="C27" s="5">
        <f t="shared" ref="C27:M27" si="2">C18-C9</f>
        <v>0.25455000000000005</v>
      </c>
      <c r="D27" s="5">
        <f t="shared" si="2"/>
        <v>0.27828636363636328</v>
      </c>
      <c r="E27" s="5">
        <f t="shared" si="2"/>
        <v>0.25985714285714323</v>
      </c>
      <c r="F27" s="5">
        <f t="shared" si="2"/>
        <v>0.249428571428572</v>
      </c>
      <c r="G27" s="5">
        <f t="shared" si="2"/>
        <v>0.20058636363636317</v>
      </c>
      <c r="H27" s="5">
        <f t="shared" si="2"/>
        <v>4.8250000000000348E-2</v>
      </c>
      <c r="I27" s="5">
        <f t="shared" si="2"/>
        <v>7.0321739130434935E-2</v>
      </c>
      <c r="J27" s="5">
        <f t="shared" si="2"/>
        <v>0.11813809523809482</v>
      </c>
      <c r="K27" s="5">
        <f t="shared" si="2"/>
        <v>4.1761904761904667E-2</v>
      </c>
      <c r="L27" s="5">
        <f t="shared" si="2"/>
        <v>5.9438095238095734E-2</v>
      </c>
      <c r="M27" s="5">
        <f t="shared" si="2"/>
        <v>0.1560952380952374</v>
      </c>
    </row>
    <row r="28" spans="1:13">
      <c r="A28" s="4">
        <v>2017</v>
      </c>
      <c r="B28" s="5">
        <f t="shared" si="0"/>
        <v>8.4917279411764746E-2</v>
      </c>
      <c r="C28" s="5">
        <f t="shared" ref="C28:M28" si="3">C19-C10</f>
        <v>0.22206315789473674</v>
      </c>
      <c r="D28" s="5">
        <f t="shared" si="3"/>
        <v>0.36508260869565223</v>
      </c>
      <c r="E28" s="5">
        <f t="shared" si="3"/>
        <v>0.50811052631578946</v>
      </c>
      <c r="F28" s="5">
        <f t="shared" si="3"/>
        <v>0.5508727272727274</v>
      </c>
      <c r="G28" s="5">
        <f t="shared" si="3"/>
        <v>0.51536818181818145</v>
      </c>
      <c r="H28" s="5">
        <f t="shared" si="3"/>
        <v>0.50985000000000014</v>
      </c>
      <c r="I28" s="5">
        <f t="shared" si="3"/>
        <v>0.45130434782608742</v>
      </c>
      <c r="J28" s="5">
        <f t="shared" si="3"/>
        <v>0.29375000000000018</v>
      </c>
      <c r="K28" s="5">
        <f t="shared" si="3"/>
        <v>0.2013181818181824</v>
      </c>
      <c r="L28" s="5">
        <f t="shared" si="3"/>
        <v>0.20359999999999978</v>
      </c>
      <c r="M28" s="5">
        <f t="shared" si="3"/>
        <v>0.27367499999999989</v>
      </c>
    </row>
    <row r="29" spans="1:13">
      <c r="A29" s="4">
        <v>2018</v>
      </c>
      <c r="B29" s="5">
        <f t="shared" si="0"/>
        <v>0.25621904761904801</v>
      </c>
      <c r="C29" s="5">
        <f t="shared" ref="C29:M29" si="4">C20-C11</f>
        <v>0.25245263157894815</v>
      </c>
      <c r="D29" s="5">
        <f t="shared" si="4"/>
        <v>0.16715714285714256</v>
      </c>
      <c r="E29" s="5">
        <f t="shared" si="4"/>
        <v>0.2372714285714288</v>
      </c>
      <c r="F29" s="5">
        <f t="shared" si="4"/>
        <v>0.10378636363636318</v>
      </c>
      <c r="G29" s="5">
        <f t="shared" si="4"/>
        <v>0.83652380952380945</v>
      </c>
      <c r="H29" s="5">
        <f t="shared" si="4"/>
        <v>1.4028571428571723E-2</v>
      </c>
      <c r="I29" s="5">
        <f t="shared" si="4"/>
        <v>8.1478260869563002E-3</v>
      </c>
      <c r="J29" s="5">
        <f t="shared" si="4"/>
        <v>0.12827368421052654</v>
      </c>
      <c r="K29" s="5">
        <f t="shared" si="4"/>
        <v>0.10112608695652181</v>
      </c>
      <c r="L29" s="5">
        <f t="shared" si="4"/>
        <v>9.5685714285714596E-2</v>
      </c>
      <c r="M29" s="5">
        <f t="shared" si="4"/>
        <v>5.9775000000000134E-2</v>
      </c>
    </row>
    <row r="30" spans="1:13">
      <c r="A30" s="4">
        <v>2019</v>
      </c>
      <c r="B30" s="5">
        <f t="shared" si="0"/>
        <v>0.10114285714285653</v>
      </c>
      <c r="C30" s="5">
        <f t="shared" ref="C30:J30" si="5">C21-C12</f>
        <v>0.10169473684210573</v>
      </c>
      <c r="D30" s="5">
        <f t="shared" si="5"/>
        <v>8.4266666666667156E-2</v>
      </c>
      <c r="E30" s="5">
        <f t="shared" si="5"/>
        <v>0.1007238095238101</v>
      </c>
      <c r="F30" s="5">
        <f t="shared" si="5"/>
        <v>0.14081363636363697</v>
      </c>
      <c r="G30" s="5">
        <f t="shared" si="5"/>
        <v>0.24612500000000104</v>
      </c>
      <c r="H30" s="5">
        <f t="shared" si="5"/>
        <v>0.46967272727272746</v>
      </c>
      <c r="I30" s="5">
        <f t="shared" si="5"/>
        <v>0.5036090909090909</v>
      </c>
      <c r="J30" s="5">
        <f t="shared" si="5"/>
        <v>0.45612500000000011</v>
      </c>
      <c r="K30" s="5">
        <f t="shared" ref="K30:M30" si="6">K21-K12</f>
        <v>0.4540999999999995</v>
      </c>
      <c r="L30" s="5">
        <f t="shared" si="6"/>
        <v>0.48049999999999926</v>
      </c>
      <c r="M30" s="5">
        <f t="shared" si="6"/>
        <v>0.44967619047619056</v>
      </c>
    </row>
    <row r="31" spans="1:13">
      <c r="A31" s="4">
        <v>2020</v>
      </c>
      <c r="B31" s="5">
        <f t="shared" si="0"/>
        <v>0.49852380952380937</v>
      </c>
      <c r="C31" s="5">
        <f t="shared" ref="C31:D31" si="7">C22-C13</f>
        <v>0.49739473684210456</v>
      </c>
      <c r="D31" s="5">
        <f t="shared" si="7"/>
        <v>0.43250909090909051</v>
      </c>
      <c r="E31" s="5">
        <f>E22-E13</f>
        <v>0.34690476190476094</v>
      </c>
      <c r="F31" s="5">
        <f t="shared" ref="F31:M31" si="8">F22-F13</f>
        <v>0.31850000000000023</v>
      </c>
      <c r="G31" s="5">
        <f t="shared" si="8"/>
        <v>0.45704545454545453</v>
      </c>
      <c r="H31" s="5">
        <f t="shared" si="8"/>
        <v>0.60443181818181824</v>
      </c>
      <c r="I31" s="5">
        <f t="shared" si="8"/>
        <v>0.59738095238095212</v>
      </c>
      <c r="J31" s="5">
        <f t="shared" si="8"/>
        <v>0.53380952380952351</v>
      </c>
      <c r="K31" s="5">
        <f t="shared" si="8"/>
        <v>0.60795454545454497</v>
      </c>
      <c r="L31" s="5">
        <f t="shared" si="8"/>
        <v>0.60524999999999984</v>
      </c>
      <c r="M31" s="5">
        <f t="shared" si="8"/>
        <v>0.61000000000000032</v>
      </c>
    </row>
    <row r="32" spans="1:13" ht="16" thickBot="1">
      <c r="A32" s="6">
        <v>2021</v>
      </c>
      <c r="B32" s="7">
        <f>B23-B14</f>
        <v>0.59868421052631593</v>
      </c>
      <c r="C32" s="7">
        <f t="shared" ref="C32:M32" si="9">C23-C14</f>
        <v>0.60144736842105306</v>
      </c>
      <c r="D32" s="7">
        <f t="shared" si="9"/>
        <v>0.56217391304347863</v>
      </c>
      <c r="E32" s="7">
        <f t="shared" si="9"/>
        <v>0.54166666666666607</v>
      </c>
      <c r="F32" s="7">
        <f t="shared" si="9"/>
        <v>0.16987499999999933</v>
      </c>
      <c r="G32" s="7">
        <f t="shared" si="9"/>
        <v>0.3788636363636364</v>
      </c>
      <c r="H32" s="7">
        <f t="shared" si="9"/>
        <v>0.77880952380952362</v>
      </c>
      <c r="I32" s="7">
        <f t="shared" si="9"/>
        <v>0.76261363636363555</v>
      </c>
      <c r="J32" s="7">
        <f t="shared" si="9"/>
        <v>0.80226190476190506</v>
      </c>
      <c r="K32" s="7">
        <f t="shared" si="9"/>
        <v>0.48452380952381002</v>
      </c>
      <c r="L32" s="7">
        <f t="shared" si="9"/>
        <v>0.2252380952380939</v>
      </c>
      <c r="M32" s="7">
        <f t="shared" si="9"/>
        <v>0.4344318181818192</v>
      </c>
    </row>
    <row r="33" spans="1:1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3" t="s">
        <v>25</v>
      </c>
      <c r="B34" s="8">
        <f>AVERAGE(B30:B32)</f>
        <v>0.39945029239766061</v>
      </c>
      <c r="C34" s="8">
        <f t="shared" ref="C34:M34" si="10">AVERAGE(C30:C32)</f>
        <v>0.40017894736842113</v>
      </c>
      <c r="D34" s="8">
        <f t="shared" si="10"/>
        <v>0.35964989020641208</v>
      </c>
      <c r="E34" s="8">
        <f t="shared" si="10"/>
        <v>0.32976507936507904</v>
      </c>
      <c r="F34" s="8">
        <f t="shared" si="10"/>
        <v>0.2097295454545455</v>
      </c>
      <c r="G34" s="8">
        <f t="shared" si="10"/>
        <v>0.36067803030303064</v>
      </c>
      <c r="H34" s="8">
        <f t="shared" si="10"/>
        <v>0.61763802308802307</v>
      </c>
      <c r="I34" s="8">
        <f t="shared" si="10"/>
        <v>0.62120122655122623</v>
      </c>
      <c r="J34" s="8">
        <f t="shared" si="10"/>
        <v>0.59739880952380953</v>
      </c>
      <c r="K34" s="8">
        <f t="shared" si="10"/>
        <v>0.51552611832611817</v>
      </c>
      <c r="L34" s="8">
        <f t="shared" si="10"/>
        <v>0.43699603174603102</v>
      </c>
      <c r="M34" s="8">
        <f t="shared" si="10"/>
        <v>0.49803600288600336</v>
      </c>
    </row>
    <row r="35" spans="1:13">
      <c r="A35" s="9" t="s">
        <v>26</v>
      </c>
      <c r="B35" s="10">
        <f>AVERAGE(B26:B32)</f>
        <v>0.26634836000189555</v>
      </c>
      <c r="C35" s="10">
        <f t="shared" ref="C35:M35" si="11">AVERAGE(C26:C32)</f>
        <v>0.28959060150375965</v>
      </c>
      <c r="D35" s="10">
        <f t="shared" si="11"/>
        <v>0.28658290446613421</v>
      </c>
      <c r="E35" s="10">
        <f t="shared" si="11"/>
        <v>0.29970218403150739</v>
      </c>
      <c r="F35" s="10">
        <f t="shared" si="11"/>
        <v>0.22955732838589984</v>
      </c>
      <c r="G35" s="10">
        <f>AVERAGE(G26:G32)</f>
        <v>0.37723554421768718</v>
      </c>
      <c r="H35" s="10">
        <f t="shared" si="11"/>
        <v>0.34674050711193577</v>
      </c>
      <c r="I35" s="10">
        <f t="shared" si="11"/>
        <v>0.34196618671183882</v>
      </c>
      <c r="J35" s="10">
        <f t="shared" si="11"/>
        <v>0.33728246509129967</v>
      </c>
      <c r="K35" s="10">
        <f t="shared" si="11"/>
        <v>0.30027116641122842</v>
      </c>
      <c r="L35" s="10">
        <f t="shared" si="11"/>
        <v>0.27205170068027179</v>
      </c>
      <c r="M35" s="10">
        <f t="shared" si="11"/>
        <v>0.31422319109461977</v>
      </c>
    </row>
    <row r="36" spans="1:13" ht="18.5">
      <c r="A36" s="16" t="s">
        <v>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8.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40" spans="1:1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A1:M4"/>
    <mergeCell ref="A36:M36"/>
    <mergeCell ref="A37:M37"/>
  </mergeCells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25F39-5226-4144-82A6-6EEC204E71E7}">
  <dimension ref="A1:M40"/>
  <sheetViews>
    <sheetView zoomScale="70" zoomScaleNormal="70" workbookViewId="0">
      <selection activeCell="H46" sqref="H46"/>
    </sheetView>
  </sheetViews>
  <sheetFormatPr defaultColWidth="11" defaultRowHeight="15.5"/>
  <cols>
    <col min="1" max="1" width="24" style="1" bestFit="1" customWidth="1"/>
    <col min="2" max="12" width="11.58203125" style="1" customWidth="1"/>
    <col min="13" max="13" width="12.08203125" style="1" customWidth="1"/>
    <col min="14" max="16384" width="11" style="1"/>
  </cols>
  <sheetData>
    <row r="1" spans="1:13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>
      <c r="A5" s="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3">
      <c r="A6" s="11" t="s">
        <v>32</v>
      </c>
      <c r="B6" s="13" t="s">
        <v>33</v>
      </c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13" t="s">
        <v>40</v>
      </c>
      <c r="K6" s="13" t="s">
        <v>41</v>
      </c>
      <c r="L6" s="13" t="s">
        <v>41</v>
      </c>
      <c r="M6" s="13" t="s">
        <v>42</v>
      </c>
    </row>
    <row r="7" spans="1:13" ht="18.5">
      <c r="A7" s="3" t="s">
        <v>16</v>
      </c>
    </row>
    <row r="8" spans="1:13">
      <c r="A8" s="4">
        <v>2015</v>
      </c>
      <c r="B8" s="5">
        <v>5.4358749999999993</v>
      </c>
      <c r="C8" s="5">
        <v>5.174868421052631</v>
      </c>
      <c r="D8" s="5">
        <v>5.0857954545454547</v>
      </c>
      <c r="E8" s="5">
        <v>5.0176190476190472</v>
      </c>
      <c r="F8" s="5">
        <v>4.8998749999999998</v>
      </c>
      <c r="G8" s="5">
        <v>5.188863636363636</v>
      </c>
      <c r="H8" s="5">
        <v>5.469659090909091</v>
      </c>
      <c r="I8" s="5">
        <v>4.9882142857142853</v>
      </c>
      <c r="J8" s="5">
        <v>4.8598809523809523</v>
      </c>
      <c r="K8" s="5">
        <v>5.069886363636364</v>
      </c>
      <c r="L8" s="5">
        <v>4.9547500000000007</v>
      </c>
      <c r="M8" s="5">
        <v>4.7440909090909091</v>
      </c>
    </row>
    <row r="9" spans="1:13">
      <c r="A9" s="4">
        <v>2016</v>
      </c>
      <c r="B9" s="5">
        <v>4.7319736842105264</v>
      </c>
      <c r="C9" s="5">
        <v>4.6012500000000003</v>
      </c>
      <c r="D9" s="5">
        <v>4.6376136363636364</v>
      </c>
      <c r="E9" s="5">
        <v>4.7096428571428568</v>
      </c>
      <c r="F9" s="5">
        <v>4.6510714285714281</v>
      </c>
      <c r="G9" s="5">
        <v>4.7526136363636367</v>
      </c>
      <c r="H9" s="5">
        <v>4.1887499999999998</v>
      </c>
      <c r="I9" s="5">
        <v>4.0709782608695653</v>
      </c>
      <c r="J9" s="5">
        <v>3.909761904761905</v>
      </c>
      <c r="K9" s="5">
        <v>4.0877380952380955</v>
      </c>
      <c r="L9" s="5">
        <v>4.0322619047619046</v>
      </c>
      <c r="M9" s="5">
        <v>3.9744047619047622</v>
      </c>
    </row>
    <row r="10" spans="1:13">
      <c r="A10" s="4">
        <v>2017</v>
      </c>
      <c r="B10" s="5">
        <v>4.3550827205882356</v>
      </c>
      <c r="C10" s="5">
        <v>4.3747368421052633</v>
      </c>
      <c r="D10" s="5">
        <v>4.2727173913043481</v>
      </c>
      <c r="E10" s="5">
        <v>4.2007894736842104</v>
      </c>
      <c r="F10" s="5">
        <v>4.2977272727272728</v>
      </c>
      <c r="G10" s="5">
        <v>4.5369318181818183</v>
      </c>
      <c r="H10" s="5">
        <v>5.0412499999999998</v>
      </c>
      <c r="I10" s="5">
        <v>4.2886956521739128</v>
      </c>
      <c r="J10" s="5">
        <v>4.3702499999999995</v>
      </c>
      <c r="K10" s="5">
        <v>4.3481818181818177</v>
      </c>
      <c r="L10" s="5">
        <v>4.2225000000000001</v>
      </c>
      <c r="M10" s="5">
        <v>4.1081250000000002</v>
      </c>
    </row>
    <row r="11" spans="1:13">
      <c r="A11" s="4">
        <v>2018</v>
      </c>
      <c r="B11" s="5">
        <v>4.3248809523809522</v>
      </c>
      <c r="C11" s="5">
        <v>4.5564473684210522</v>
      </c>
      <c r="D11" s="5">
        <v>4.7471428571428573</v>
      </c>
      <c r="E11" s="5">
        <v>4.7489285714285714</v>
      </c>
      <c r="F11" s="5">
        <v>5.1676136363636367</v>
      </c>
      <c r="G11" s="5">
        <v>5.0079761904761906</v>
      </c>
      <c r="H11" s="5">
        <v>5.0735714285714284</v>
      </c>
      <c r="I11" s="5">
        <v>5.3831521739130439</v>
      </c>
      <c r="J11" s="5">
        <v>5.0380263157894731</v>
      </c>
      <c r="K11" s="5">
        <v>5.1121739130434785</v>
      </c>
      <c r="L11" s="5">
        <v>5.0532142857142857</v>
      </c>
      <c r="M11" s="5">
        <v>5.1746249999999998</v>
      </c>
    </row>
    <row r="12" spans="1:13">
      <c r="A12" s="4">
        <v>2019</v>
      </c>
      <c r="B12" s="5">
        <v>5.1678571428571436</v>
      </c>
      <c r="C12" s="5">
        <v>4.9946052631578945</v>
      </c>
      <c r="D12" s="5">
        <v>4.5333333333333332</v>
      </c>
      <c r="E12" s="5">
        <v>4.5054761904761902</v>
      </c>
      <c r="F12" s="5">
        <v>4.5773863636363634</v>
      </c>
      <c r="G12" s="5">
        <v>5.2483749999999993</v>
      </c>
      <c r="H12" s="5">
        <v>5.0627272727272725</v>
      </c>
      <c r="I12" s="5">
        <v>4.7540909090909089</v>
      </c>
      <c r="J12" s="5">
        <v>4.7898750000000003</v>
      </c>
      <c r="K12" s="5">
        <v>5.08</v>
      </c>
      <c r="L12" s="5">
        <v>5.1595000000000004</v>
      </c>
      <c r="M12" s="5">
        <v>5.4245238095238095</v>
      </c>
    </row>
    <row r="13" spans="1:13">
      <c r="A13" s="4">
        <v>2020</v>
      </c>
      <c r="B13" s="5">
        <v>5.6504761904761907</v>
      </c>
      <c r="C13" s="5">
        <v>5.492105263157895</v>
      </c>
      <c r="D13" s="5">
        <v>5.3515909090909091</v>
      </c>
      <c r="E13" s="5">
        <v>5.4130952380952388</v>
      </c>
      <c r="F13" s="5">
        <v>5.1514999999999995</v>
      </c>
      <c r="G13" s="5">
        <v>4.9729545454545452</v>
      </c>
      <c r="H13" s="5">
        <v>5.2355681818181816</v>
      </c>
      <c r="I13" s="5">
        <v>5.1426190476190481</v>
      </c>
      <c r="J13" s="5">
        <v>5.4861904761904761</v>
      </c>
      <c r="K13" s="5">
        <v>6.062045454545455</v>
      </c>
      <c r="L13" s="5">
        <v>5.98475</v>
      </c>
      <c r="M13" s="5">
        <v>6</v>
      </c>
    </row>
    <row r="14" spans="1:13">
      <c r="A14" s="4">
        <v>2021</v>
      </c>
      <c r="B14" s="5">
        <v>6.5513157894736844</v>
      </c>
      <c r="C14" s="5">
        <v>6.518552631578947</v>
      </c>
      <c r="D14" s="5">
        <v>6.3578260869565213</v>
      </c>
      <c r="E14" s="5">
        <v>6.6783333333333337</v>
      </c>
      <c r="F14" s="5">
        <v>7.1001250000000002</v>
      </c>
      <c r="G14" s="5">
        <v>6.6711363636363634</v>
      </c>
      <c r="H14" s="5">
        <v>6.6511904761904761</v>
      </c>
      <c r="I14" s="5">
        <v>7.257386363636364</v>
      </c>
      <c r="J14" s="5">
        <v>7.0377380952380948</v>
      </c>
      <c r="K14" s="5">
        <v>7.4554761904761904</v>
      </c>
      <c r="L14" s="5">
        <v>8.0647619047619052</v>
      </c>
      <c r="M14" s="5">
        <v>7.8755681818181813</v>
      </c>
    </row>
    <row r="15" spans="1:1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5">
      <c r="A16" s="3" t="s">
        <v>23</v>
      </c>
    </row>
    <row r="17" spans="1:13">
      <c r="A17" s="4">
        <v>2015</v>
      </c>
      <c r="B17" s="5">
        <v>4.8550000000000004</v>
      </c>
      <c r="C17" s="5">
        <v>4.8</v>
      </c>
      <c r="D17" s="5">
        <v>4.8212999999999999</v>
      </c>
      <c r="E17" s="5">
        <v>4.88</v>
      </c>
      <c r="F17" s="5">
        <v>4.5999999999999996</v>
      </c>
      <c r="G17" s="5">
        <v>4.4263000000000003</v>
      </c>
      <c r="H17" s="5">
        <v>4.6749999999999998</v>
      </c>
      <c r="I17" s="5">
        <v>4.2363</v>
      </c>
      <c r="J17" s="5">
        <v>4.4532999999999996</v>
      </c>
      <c r="K17" s="5">
        <v>4.6733000000000002</v>
      </c>
      <c r="L17" s="5"/>
      <c r="M17" s="5"/>
    </row>
    <row r="18" spans="1:13">
      <c r="A18" s="4">
        <v>2016</v>
      </c>
      <c r="B18" s="5"/>
      <c r="C18" s="5"/>
      <c r="D18" s="5"/>
      <c r="E18" s="5"/>
      <c r="F18" s="5"/>
      <c r="G18" s="5">
        <v>4.4050000000000002</v>
      </c>
      <c r="H18" s="5">
        <v>3.8774999999999999</v>
      </c>
      <c r="I18" s="5">
        <v>3.9333</v>
      </c>
      <c r="J18" s="5"/>
      <c r="K18" s="5"/>
      <c r="L18" s="5"/>
      <c r="M18" s="5"/>
    </row>
    <row r="19" spans="1:13">
      <c r="A19" s="4">
        <v>2017</v>
      </c>
      <c r="B19" s="5"/>
      <c r="C19" s="5"/>
      <c r="D19" s="5"/>
      <c r="E19" s="5"/>
      <c r="F19" s="5"/>
      <c r="G19" s="5">
        <v>4.1260000000000003</v>
      </c>
      <c r="H19" s="5">
        <v>4.4325000000000001</v>
      </c>
      <c r="I19" s="5">
        <v>4.0949999999999998</v>
      </c>
      <c r="J19" s="5">
        <v>4.37</v>
      </c>
      <c r="K19" s="5"/>
      <c r="L19" s="5"/>
      <c r="M19" s="5"/>
    </row>
    <row r="20" spans="1:13">
      <c r="A20" s="4">
        <v>2018</v>
      </c>
      <c r="B20" s="5"/>
      <c r="C20" s="5">
        <v>4.16</v>
      </c>
      <c r="D20" s="5">
        <v>4.29</v>
      </c>
      <c r="E20" s="5"/>
      <c r="F20" s="5"/>
      <c r="G20" s="5">
        <v>4.3312999999999997</v>
      </c>
      <c r="H20" s="5">
        <v>4.3825000000000003</v>
      </c>
      <c r="I20" s="5"/>
      <c r="J20" s="5"/>
      <c r="K20" s="5"/>
      <c r="L20" s="5"/>
      <c r="M20" s="5"/>
    </row>
    <row r="21" spans="1:13">
      <c r="A21" s="4">
        <v>2019</v>
      </c>
      <c r="B21" s="5"/>
      <c r="C21" s="5"/>
      <c r="D21" s="5"/>
      <c r="E21" s="5"/>
      <c r="F21" s="5"/>
      <c r="G21" s="5">
        <v>4.9687999999999999</v>
      </c>
      <c r="H21" s="5">
        <v>4.7516999999999996</v>
      </c>
      <c r="I21" s="5">
        <v>4.1500000000000004</v>
      </c>
      <c r="J21" s="5"/>
      <c r="K21" s="5"/>
      <c r="L21" s="5"/>
      <c r="M21" s="5"/>
    </row>
    <row r="22" spans="1:13">
      <c r="A22" s="4">
        <v>2020</v>
      </c>
      <c r="B22" s="5"/>
      <c r="C22" s="5"/>
      <c r="D22" s="5"/>
      <c r="E22" s="5"/>
      <c r="F22" s="5"/>
      <c r="G22">
        <v>4.875</v>
      </c>
      <c r="H22">
        <v>4.96</v>
      </c>
      <c r="I22">
        <v>4.58</v>
      </c>
      <c r="J22" s="5"/>
      <c r="K22" s="5"/>
      <c r="L22" s="5"/>
      <c r="M22" s="5"/>
    </row>
    <row r="23" spans="1:13">
      <c r="A23" s="4">
        <v>2021</v>
      </c>
      <c r="B23" s="5"/>
      <c r="C23" s="5"/>
      <c r="D23" s="5"/>
      <c r="E23" s="5"/>
      <c r="F23" s="5"/>
      <c r="G23" s="5">
        <v>6.68</v>
      </c>
      <c r="H23"/>
      <c r="I23"/>
      <c r="J23" s="5"/>
      <c r="K23" s="5"/>
      <c r="L23" s="5"/>
      <c r="M23" s="5"/>
    </row>
    <row r="24" spans="1:13">
      <c r="A24" s="4"/>
      <c r="B24" s="5"/>
      <c r="C24" s="5"/>
      <c r="D24" s="5"/>
      <c r="E24" s="5"/>
      <c r="F24" s="5"/>
      <c r="G24"/>
      <c r="H24"/>
      <c r="I24"/>
      <c r="J24" s="5"/>
      <c r="K24" s="5"/>
      <c r="L24" s="5"/>
      <c r="M24" s="5"/>
    </row>
    <row r="25" spans="1:13">
      <c r="A25" s="3" t="s">
        <v>24</v>
      </c>
    </row>
    <row r="26" spans="1:13">
      <c r="A26" s="4">
        <v>2015</v>
      </c>
      <c r="B26" s="5">
        <f>B17-B8</f>
        <v>-0.58087499999999892</v>
      </c>
      <c r="C26" s="5">
        <f t="shared" ref="C26:K26" si="0">C17-C8</f>
        <v>-0.37486842105263118</v>
      </c>
      <c r="D26" s="5">
        <f t="shared" si="0"/>
        <v>-0.26449545454545476</v>
      </c>
      <c r="E26" s="5">
        <f t="shared" si="0"/>
        <v>-0.13761904761904731</v>
      </c>
      <c r="F26" s="5">
        <f t="shared" si="0"/>
        <v>-0.29987500000000011</v>
      </c>
      <c r="G26" s="5">
        <f t="shared" si="0"/>
        <v>-0.76256363636363567</v>
      </c>
      <c r="H26" s="5">
        <f t="shared" si="0"/>
        <v>-0.79465909090909115</v>
      </c>
      <c r="I26" s="5">
        <f t="shared" si="0"/>
        <v>-0.75191428571428531</v>
      </c>
      <c r="J26" s="5">
        <f t="shared" si="0"/>
        <v>-0.40658095238095271</v>
      </c>
      <c r="K26" s="5">
        <f t="shared" si="0"/>
        <v>-0.39658636363636379</v>
      </c>
      <c r="L26" s="5"/>
      <c r="M26" s="5"/>
    </row>
    <row r="27" spans="1:13">
      <c r="A27" s="4">
        <v>2016</v>
      </c>
      <c r="B27" s="5"/>
      <c r="C27" s="5"/>
      <c r="D27" s="5"/>
      <c r="E27" s="5"/>
      <c r="F27" s="5"/>
      <c r="G27" s="5">
        <f t="shared" ref="G27:I28" si="1">G18-G9</f>
        <v>-0.3476136363636364</v>
      </c>
      <c r="H27" s="5">
        <f t="shared" si="1"/>
        <v>-0.3112499999999998</v>
      </c>
      <c r="I27" s="5">
        <f t="shared" si="1"/>
        <v>-0.13767826086956525</v>
      </c>
      <c r="J27" s="5"/>
      <c r="K27" s="5"/>
      <c r="L27" s="5"/>
      <c r="M27" s="5"/>
    </row>
    <row r="28" spans="1:13">
      <c r="A28" s="4">
        <v>2017</v>
      </c>
      <c r="B28" s="5"/>
      <c r="C28" s="5"/>
      <c r="D28" s="5"/>
      <c r="E28" s="5"/>
      <c r="F28" s="5"/>
      <c r="G28" s="5">
        <f t="shared" si="1"/>
        <v>-0.41093181818181801</v>
      </c>
      <c r="H28" s="5">
        <f t="shared" si="1"/>
        <v>-0.60874999999999968</v>
      </c>
      <c r="I28" s="5">
        <f t="shared" si="1"/>
        <v>-0.19369565217391305</v>
      </c>
      <c r="J28" s="5">
        <f>J19-J10</f>
        <v>-2.4999999999941735E-4</v>
      </c>
      <c r="K28" s="5"/>
      <c r="L28" s="5"/>
      <c r="M28" s="5"/>
    </row>
    <row r="29" spans="1:13">
      <c r="A29" s="4">
        <v>2018</v>
      </c>
      <c r="B29" s="5"/>
      <c r="C29" s="5">
        <f>C20-C11</f>
        <v>-0.3964473684210521</v>
      </c>
      <c r="D29" s="5">
        <f>D20-D11</f>
        <v>-0.4571428571428573</v>
      </c>
      <c r="E29" s="5"/>
      <c r="F29" s="5"/>
      <c r="G29" s="5">
        <f>G20-G11</f>
        <v>-0.67667619047619088</v>
      </c>
      <c r="H29" s="5">
        <f>H20-H11</f>
        <v>-0.69107142857142811</v>
      </c>
      <c r="I29" s="5"/>
      <c r="J29" s="5"/>
      <c r="K29" s="5"/>
      <c r="L29" s="5"/>
      <c r="M29" s="5"/>
    </row>
    <row r="30" spans="1:13">
      <c r="A30" s="4">
        <v>2019</v>
      </c>
      <c r="B30" s="5"/>
      <c r="C30" s="5"/>
      <c r="D30" s="5"/>
      <c r="E30" s="5"/>
      <c r="F30" s="5"/>
      <c r="G30" s="5">
        <f>G21-G12</f>
        <v>-0.27957499999999946</v>
      </c>
      <c r="H30" s="5">
        <f>H21-H12</f>
        <v>-0.31102727272727293</v>
      </c>
      <c r="I30" s="5">
        <f>I21-I12</f>
        <v>-0.60409090909090857</v>
      </c>
      <c r="J30" s="5"/>
      <c r="K30" s="5"/>
      <c r="L30" s="5"/>
      <c r="M30" s="5"/>
    </row>
    <row r="31" spans="1:13">
      <c r="A31" s="4">
        <v>2020</v>
      </c>
      <c r="B31" s="5"/>
      <c r="C31" s="5"/>
      <c r="D31" s="5"/>
      <c r="E31" s="5"/>
      <c r="F31" s="5"/>
      <c r="G31" s="5">
        <f>G22-G13</f>
        <v>-9.7954545454545183E-2</v>
      </c>
      <c r="H31" s="5">
        <f t="shared" ref="H31:I31" si="2">H22-H13</f>
        <v>-0.27556818181818166</v>
      </c>
      <c r="I31" s="5">
        <f t="shared" si="2"/>
        <v>-0.56261904761904802</v>
      </c>
      <c r="J31" s="5"/>
      <c r="K31" s="5"/>
      <c r="L31" s="5"/>
      <c r="M31" s="5"/>
    </row>
    <row r="32" spans="1:13" ht="16" thickBot="1">
      <c r="A32" s="6">
        <v>2021</v>
      </c>
      <c r="B32" s="7"/>
      <c r="C32" s="7"/>
      <c r="D32" s="7"/>
      <c r="E32" s="7"/>
      <c r="F32" s="7"/>
      <c r="G32" s="7">
        <f t="shared" ref="G32" si="3">G23-G14</f>
        <v>8.8636363636362958E-3</v>
      </c>
      <c r="H32" s="7"/>
      <c r="I32" s="7"/>
      <c r="J32" s="7"/>
      <c r="K32" s="7"/>
      <c r="L32" s="7"/>
      <c r="M32" s="7"/>
    </row>
    <row r="33" spans="1:13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3" t="s">
        <v>25</v>
      </c>
      <c r="B34" s="8"/>
      <c r="C34" s="8"/>
      <c r="D34" s="8"/>
      <c r="E34" s="8"/>
      <c r="F34" s="8"/>
      <c r="G34" s="8">
        <f t="shared" ref="G34:I34" si="4">AVERAGE(G30:G32)</f>
        <v>-0.12288863636363612</v>
      </c>
      <c r="H34" s="8">
        <f t="shared" si="4"/>
        <v>-0.29329772727272729</v>
      </c>
      <c r="I34" s="8">
        <f t="shared" si="4"/>
        <v>-0.58335497835497829</v>
      </c>
      <c r="J34" s="8"/>
      <c r="K34" s="8"/>
      <c r="L34" s="8"/>
      <c r="M34" s="8"/>
    </row>
    <row r="35" spans="1:13">
      <c r="A35" s="9" t="s">
        <v>26</v>
      </c>
      <c r="B35" s="10">
        <f>AVERAGE(B26:B32)</f>
        <v>-0.58087499999999892</v>
      </c>
      <c r="C35" s="10">
        <f t="shared" ref="C35:K35" si="5">AVERAGE(C26:C32)</f>
        <v>-0.38565789473684164</v>
      </c>
      <c r="D35" s="10">
        <f t="shared" si="5"/>
        <v>-0.36081915584415603</v>
      </c>
      <c r="E35" s="10">
        <f t="shared" si="5"/>
        <v>-0.13761904761904731</v>
      </c>
      <c r="F35" s="10">
        <f t="shared" si="5"/>
        <v>-0.29987500000000011</v>
      </c>
      <c r="G35" s="10">
        <f t="shared" si="5"/>
        <v>-0.36663588435374134</v>
      </c>
      <c r="H35" s="10">
        <f t="shared" si="5"/>
        <v>-0.49872099567099554</v>
      </c>
      <c r="I35" s="10">
        <f t="shared" si="5"/>
        <v>-0.44999963109354402</v>
      </c>
      <c r="J35" s="10">
        <f t="shared" si="5"/>
        <v>-0.20341547619047606</v>
      </c>
      <c r="K35" s="10">
        <f t="shared" si="5"/>
        <v>-0.39658636363636379</v>
      </c>
      <c r="L35" s="10"/>
      <c r="M35" s="10"/>
    </row>
    <row r="36" spans="1:13" ht="18.5">
      <c r="A36" s="16" t="s">
        <v>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8.5">
      <c r="A37" s="17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40" spans="1:1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A1:M4"/>
    <mergeCell ref="A36:M36"/>
    <mergeCell ref="A37:M37"/>
  </mergeCells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D82B-43CF-4DCD-B5F9-5B7264C1D69B}">
  <dimension ref="B2:N5"/>
  <sheetViews>
    <sheetView workbookViewId="0">
      <selection activeCell="X11" sqref="X11"/>
    </sheetView>
  </sheetViews>
  <sheetFormatPr defaultRowHeight="15.5"/>
  <cols>
    <col min="2" max="2" width="17.5" bestFit="1" customWidth="1"/>
  </cols>
  <sheetData>
    <row r="2" spans="2:14">
      <c r="B2" s="18" t="s">
        <v>45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</row>
    <row r="3" spans="2:14">
      <c r="B3" s="18" t="s">
        <v>46</v>
      </c>
      <c r="C3" s="19">
        <v>-0.43663390000737134</v>
      </c>
      <c r="D3" s="19">
        <v>-0.37057565789473657</v>
      </c>
      <c r="E3" s="19">
        <v>-0.43469893029675638</v>
      </c>
      <c r="F3" s="19">
        <v>-0.39451503759398499</v>
      </c>
      <c r="G3" s="19">
        <v>-0.43905746753246733</v>
      </c>
      <c r="H3" s="19">
        <v>-0.51155017006802717</v>
      </c>
      <c r="I3" s="19">
        <v>-0.49253092145949279</v>
      </c>
      <c r="J3" s="19">
        <v>-0.47216238471673266</v>
      </c>
      <c r="K3" s="19">
        <v>-0.49167467776584289</v>
      </c>
      <c r="L3" s="19">
        <v>-0.54758363918690012</v>
      </c>
      <c r="M3" s="19">
        <v>-0.48015761904761939</v>
      </c>
      <c r="N3" s="19">
        <v>-0.40576277056277055</v>
      </c>
    </row>
    <row r="4" spans="2:14">
      <c r="B4" s="18" t="s">
        <v>47</v>
      </c>
      <c r="C4" s="19">
        <v>-0.24528021142667594</v>
      </c>
      <c r="D4" s="19">
        <v>-0.21706654135338344</v>
      </c>
      <c r="E4" s="19">
        <v>-0.25015995267672292</v>
      </c>
      <c r="F4" s="19">
        <v>-0.27872638739706396</v>
      </c>
      <c r="G4" s="19">
        <v>-0.31095701298701284</v>
      </c>
      <c r="H4" s="19">
        <v>-0.12106445578231284</v>
      </c>
      <c r="I4" s="19">
        <v>-0.18358806431663563</v>
      </c>
      <c r="J4" s="19">
        <v>-0.14209172156346059</v>
      </c>
      <c r="K4" s="19">
        <v>-0.14941013993316599</v>
      </c>
      <c r="L4" s="19">
        <v>-0.1739670619235838</v>
      </c>
      <c r="M4" s="19">
        <v>-0.15109206349206353</v>
      </c>
      <c r="N4" s="19">
        <v>-7.9238690476190587E-2</v>
      </c>
    </row>
    <row r="5" spans="2:14">
      <c r="B5" s="18" t="s">
        <v>48</v>
      </c>
      <c r="C5" s="19">
        <v>0.26634836000189555</v>
      </c>
      <c r="D5" s="19">
        <v>0.28959060150375965</v>
      </c>
      <c r="E5" s="19">
        <v>0.28658290446613421</v>
      </c>
      <c r="F5" s="19">
        <v>0.29970218403150739</v>
      </c>
      <c r="G5" s="19">
        <v>0.22955732838589984</v>
      </c>
      <c r="H5" s="19">
        <v>0.37723554421768718</v>
      </c>
      <c r="I5" s="19">
        <v>0.34674050711193577</v>
      </c>
      <c r="J5" s="19">
        <v>0.34196618671183882</v>
      </c>
      <c r="K5" s="19">
        <v>0.33728246509129967</v>
      </c>
      <c r="L5" s="19">
        <v>0.30027116641122842</v>
      </c>
      <c r="M5" s="19">
        <v>0.27205170068027179</v>
      </c>
      <c r="N5" s="19">
        <v>0.31422319109461977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Eastern Shore</vt:lpstr>
      <vt:lpstr>Middle Peninsula</vt:lpstr>
      <vt:lpstr>Norfolk Terminal</vt:lpstr>
      <vt:lpstr>Roanoke</vt:lpstr>
      <vt:lpstr>Wakefield</vt:lpstr>
      <vt:lpstr>Average Basis 2015-2021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Jayson Gill</cp:lastModifiedBy>
  <cp:lastPrinted>2017-03-20T15:15:41Z</cp:lastPrinted>
  <dcterms:created xsi:type="dcterms:W3CDTF">2017-03-20T14:35:25Z</dcterms:created>
  <dcterms:modified xsi:type="dcterms:W3CDTF">2022-10-21T16:31:09Z</dcterms:modified>
</cp:coreProperties>
</file>